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_params" sheetId="4" state="hidden" r:id="rId2"/>
  </sheets>
  <definedNames>
    <definedName name="APPT" localSheetId="0">Доходы!$A$22</definedName>
    <definedName name="FILE_NAME" localSheetId="0">Доходы!#REF!</definedName>
    <definedName name="FIO" localSheetId="0">Доходы!$D$22</definedName>
    <definedName name="FORM_CODE" localSheetId="0">Доходы!#REF!</definedName>
    <definedName name="LAST_CELL" localSheetId="0">Доходы!$F$99</definedName>
    <definedName name="PARAMS" localSheetId="0">Доходы!#REF!</definedName>
    <definedName name="PERIOD" localSheetId="0">Доходы!#REF!</definedName>
    <definedName name="RANGE_NAMES" localSheetId="0">Доходы!#REF!</definedName>
    <definedName name="RBEGIN_1" localSheetId="0">Доходы!$A$17</definedName>
    <definedName name="REG_DATE" localSheetId="0">Доходы!#REF!</definedName>
    <definedName name="REND_1" localSheetId="0">Доходы!$A$99</definedName>
    <definedName name="SIGN" localSheetId="0">Доходы!$A$21:$D$23</definedName>
    <definedName name="SRC_CODE" localSheetId="0">Доходы!#REF!</definedName>
    <definedName name="SRC_KIND" localSheetId="0">Доходы!#REF!</definedName>
    <definedName name="_xlnm.Print_Titles" localSheetId="0">Доходы!$9:$16</definedName>
  </definedNames>
  <calcPr calcId="124519"/>
</workbook>
</file>

<file path=xl/calcChain.xml><?xml version="1.0" encoding="utf-8"?>
<calcChain xmlns="http://schemas.openxmlformats.org/spreadsheetml/2006/main">
  <c r="E17" i="1"/>
  <c r="E68"/>
  <c r="E69"/>
  <c r="E70"/>
  <c r="D70"/>
  <c r="D69" s="1"/>
  <c r="D68" s="1"/>
  <c r="D17" s="1"/>
  <c r="E76"/>
  <c r="E75"/>
  <c r="D76"/>
  <c r="D75"/>
  <c r="E77"/>
  <c r="D77"/>
  <c r="D80"/>
  <c r="F80" s="1"/>
  <c r="E86"/>
  <c r="D86"/>
  <c r="E90"/>
  <c r="D90"/>
  <c r="E91"/>
  <c r="D91"/>
  <c r="E96"/>
  <c r="D96"/>
  <c r="E97"/>
  <c r="D97"/>
  <c r="E19"/>
  <c r="D19"/>
  <c r="E62"/>
  <c r="E63"/>
  <c r="D62"/>
  <c r="D63"/>
  <c r="E41"/>
  <c r="D41"/>
  <c r="E42"/>
  <c r="F42" s="1"/>
  <c r="E43"/>
  <c r="F43" s="1"/>
  <c r="D46"/>
  <c r="E46"/>
  <c r="E38"/>
  <c r="F38" s="1"/>
  <c r="E26"/>
  <c r="E27"/>
  <c r="D27"/>
  <c r="E21"/>
  <c r="E20" s="1"/>
  <c r="D21"/>
  <c r="D20" s="1"/>
  <c r="F22"/>
  <c r="F23"/>
  <c r="F24"/>
  <c r="F25"/>
  <c r="F28"/>
  <c r="F29"/>
  <c r="F30"/>
  <c r="F31"/>
  <c r="F32"/>
  <c r="F33"/>
  <c r="F34"/>
  <c r="F35"/>
  <c r="F36"/>
  <c r="F37"/>
  <c r="F39"/>
  <c r="F40"/>
  <c r="F44"/>
  <c r="F45"/>
  <c r="F47"/>
  <c r="F48"/>
  <c r="F49"/>
  <c r="F50"/>
  <c r="F51"/>
  <c r="F52"/>
  <c r="F53"/>
  <c r="F54"/>
  <c r="F55"/>
  <c r="F56"/>
  <c r="F57"/>
  <c r="F58"/>
  <c r="F59"/>
  <c r="F60"/>
  <c r="F61"/>
  <c r="F64"/>
  <c r="F65"/>
  <c r="F66"/>
  <c r="F67"/>
  <c r="F71"/>
  <c r="F72"/>
  <c r="F73"/>
  <c r="F74"/>
  <c r="F78"/>
  <c r="F79"/>
  <c r="F81"/>
  <c r="F82"/>
  <c r="F83"/>
  <c r="F84"/>
  <c r="F85"/>
  <c r="F87"/>
  <c r="F88"/>
  <c r="F89"/>
  <c r="F92"/>
  <c r="F93"/>
  <c r="F94"/>
  <c r="F95"/>
  <c r="F98"/>
  <c r="F99"/>
  <c r="F17" l="1"/>
  <c r="F68"/>
  <c r="F69"/>
  <c r="F70"/>
  <c r="F76"/>
  <c r="F75"/>
  <c r="F77"/>
  <c r="F86"/>
  <c r="F90"/>
  <c r="F91"/>
  <c r="F96"/>
  <c r="F97"/>
  <c r="F19"/>
  <c r="F62"/>
  <c r="F63"/>
  <c r="F41"/>
  <c r="F46"/>
  <c r="F27"/>
  <c r="D26"/>
  <c r="F26" s="1"/>
  <c r="F21"/>
  <c r="F20"/>
</calcChain>
</file>

<file path=xl/sharedStrings.xml><?xml version="1.0" encoding="utf-8"?>
<sst xmlns="http://schemas.openxmlformats.org/spreadsheetml/2006/main" count="296" uniqueCount="198">
  <si>
    <t>01.01.2022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</si>
  <si>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</si>
  <si>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</si>
  <si>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</si>
  <si>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</si>
  <si>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</si>
  <si>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</si>
  <si>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</si>
  <si>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</si>
  <si>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</si>
  <si>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</si>
  <si>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</si>
  <si>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</si>
  <si>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</si>
  <si>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</si>
  <si>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</si>
  <si>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</si>
  <si>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</si>
  <si>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</si>
  <si>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</si>
  <si>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</si>
  <si>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</si>
  <si>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</si>
  <si>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</si>
  <si>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</si>
  <si>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</si>
  <si>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</si>
  <si>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</si>
  <si>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</si>
  <si>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</si>
  <si>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</si>
  <si>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</si>
  <si>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</si>
  <si>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</si>
  <si>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</si>
  <si>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</si>
  <si>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</si>
  <si>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</si>
  <si>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</si>
  <si>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</si>
  <si>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</si>
  <si>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</si>
  <si>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</si>
  <si>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</si>
  <si>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</si>
  <si>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</si>
  <si>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</si>
  <si>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</si>
  <si>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</si>
  <si>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</si>
  <si>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</si>
  <si>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</si>
  <si>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</si>
  <si>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</si>
  <si>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</si>
  <si>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</si>
  <si>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</si>
  <si>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</si>
  <si>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</si>
  <si>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</si>
  <si>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</si>
  <si>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</si>
  <si>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</si>
  <si>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</si>
  <si>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</si>
  <si>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</si>
  <si>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</si>
  <si>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</si>
  <si>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</si>
  <si>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</si>
  <si>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</si>
  <si>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</si>
  <si>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</si>
  <si>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</si>
  <si>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</si>
  <si>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</si>
  <si>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</si>
  <si>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</si>
  <si>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</si>
  <si>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</si>
  <si>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</si>
  <si>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</si>
  <si>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</si>
  <si>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</si>
  <si>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</si>
  <si>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843 10800000000000000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</si>
  <si>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</si>
  <si>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</si>
  <si>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</si>
  <si>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</si>
  <si>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налог)</t>
  </si>
  <si>
    <t>843 10804020011000110</t>
  </si>
  <si>
    <t>ДОХОДЫ ОТ ИСПОЛЬЗОВАНИЯ ИМУЩЕСТВА, НАХОДЯЩЕГОСЯ В ГОСУДАРСТВЕННОЙ И МУНИЦИПАЛЬНОЙ СОБСТВЕННОСТИ</t>
  </si>
  <si>
    <t>843 11100000000000000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</si>
  <si>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</si>
  <si>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</si>
  <si>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</si>
  <si>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</si>
  <si>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</si>
  <si>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843 11109045100000120</t>
  </si>
  <si>
    <t>ДОХОДЫ ОТ ОКАЗАНИЯ ПЛАТНЫХ УСЛУГ И КОМПЕНСАЦИИ ЗАТРАТ ГОСУДАРСТВА</t>
  </si>
  <si>
    <t>843 11300000000000000</t>
  </si>
  <si>
    <t>Доходы от компенсации затрат государства</t>
  </si>
  <si>
    <t>843 11302000000000130</t>
  </si>
  <si>
    <t>Доходы, поступающие в порядке возмещения расходов, понесенных в связи с эксплуатацией имущества</t>
  </si>
  <si>
    <t>843 11302060000000130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</si>
  <si>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</si>
  <si>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843 11302065100000130</t>
  </si>
  <si>
    <t>Прочие доходы от компенсации затрат государства</t>
  </si>
  <si>
    <t>843 11302990000000130</t>
  </si>
  <si>
    <t>Прочие доходы от компенсации затрат бюджетов сельских поселений</t>
  </si>
  <si>
    <t>843 11302995100000130</t>
  </si>
  <si>
    <t>БЕЗВОЗМЕЗДНЫЕ ПОСТУПЛЕНИЯ</t>
  </si>
  <si>
    <t>843 20000000000000000</t>
  </si>
  <si>
    <t>БЕЗВОЗМЕЗДНЫЕ ПОСТУПЛЕНИЯ ОТ ДРУГИХ БЮДЖЕТОВ БЮДЖЕТНОЙ СИСТЕМЫ РОССИЙСКОЙ ФЕДЕРАЦИИ</t>
  </si>
  <si>
    <t>843 20200000000000000</t>
  </si>
  <si>
    <t>Дотации бюджетам бюджетной системы Российской Федерации</t>
  </si>
  <si>
    <t>843 20210000000000150</t>
  </si>
  <si>
    <t>Дотации на выравнивание бюджетной обеспеченности</t>
  </si>
  <si>
    <t>843 20215001000000150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</si>
  <si>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</si>
  <si>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843 20215001100000150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</si>
  <si>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</si>
  <si>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</si>
  <si>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</si>
  <si>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843 20216001100000150</t>
  </si>
  <si>
    <t>Субсидии бюджетам бюджетной системы Российской Федерации (межбюджетные субсидии)</t>
  </si>
  <si>
    <t>843 20220000000000150</t>
  </si>
  <si>
    <t>Прочие субсидии</t>
  </si>
  <si>
    <t>843 20229999000000150</t>
  </si>
  <si>
    <t>Прочие субсидии бюджетам сельских поселений</t>
  </si>
  <si>
    <t>843 20229999100000150</t>
  </si>
  <si>
    <t>Прочие субсидии бюджетам сельских поселений (на обеспечение первичных мер пожарной безопасности)</t>
  </si>
  <si>
    <t>843 20229999107412150</t>
  </si>
  <si>
    <t>Прочие субсидии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края)</t>
  </si>
  <si>
    <t>843 20229999107508150</t>
  </si>
  <si>
    <t>Субвенции бюджетам бюджетной системы Российской Федерации</t>
  </si>
  <si>
    <t>843 20230000000000150</t>
  </si>
  <si>
    <t>Субвенции местным бюджетам на выполнение передаваемых полномочий субъектов Российской Федерации</t>
  </si>
  <si>
    <t>843 20230024000000150</t>
  </si>
  <si>
    <t>Субвенции бюджетам сельских поселений на выполнение передаваемых полномочий субъектов Российской Федерации</t>
  </si>
  <si>
    <t>843 20230024100000150</t>
  </si>
  <si>
    <t>Субвенции бюджетам сельских поселений (на реализацию Закона края от 23 апреля 2009 года № 8-3170 "О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комиссий")</t>
  </si>
  <si>
    <t>843 20230024107514150</t>
  </si>
  <si>
    <t>Субвенции бюджетам на осуществление первичного воинского учета на территориях, где отсутствуют военные комиссариаты</t>
  </si>
  <si>
    <t>843 20235118000000150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</si>
  <si>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</si>
  <si>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843 20235118100000150</t>
  </si>
  <si>
    <t>Иные межбюджетные трансферты</t>
  </si>
  <si>
    <t>843 20240000000000150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</si>
  <si>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</si>
  <si>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843 20240014000000150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</si>
  <si>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</si>
  <si>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843 20240014100000150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</si>
  <si>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оплату (возмещение) расходов по приобретению, подвозу твердого топлива и электроснабжению учреждений культуры и образования)</t>
  </si>
  <si>
    <t>843 20240014100601150</t>
  </si>
  <si>
    <t>Прочие межбюджетные трансферты, передаваемые бюджетам</t>
  </si>
  <si>
    <t>843 20249999000000150</t>
  </si>
  <si>
    <t>Прочие межбюджетные трансферты, передаваемые бюджетам сельских поселений</t>
  </si>
  <si>
    <t>843 20249999100000150</t>
  </si>
  <si>
    <t>Прочие межбюджетные трансферты, передаваемые бюджетам сельских поселений (на обеспечение сбалансированности бюджетов сельских поселений муниципального района)</t>
  </si>
  <si>
    <t>843 20249999100301150</t>
  </si>
  <si>
    <t>Прочие межбюджетные трансферты, передаваемые бюджетам сельских поселений (на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</t>
  </si>
  <si>
    <t>843 20249999101049150</t>
  </si>
  <si>
    <t>Прочие межбюджетные трансферты, передаваемые бюджетам сельских поселений (на подготовку объектов жилищно-коммунального хозяйства поселений и объектов социальной сферы Абанского района к отопительному периоду)</t>
  </si>
  <si>
    <t>843 20249999101364150</t>
  </si>
  <si>
    <t>Прочие межбюджетные трансферты, передаваемые бюджетам сельских поселений (на содействие развитию налогового потенциала)</t>
  </si>
  <si>
    <t>843 20249999107745150</t>
  </si>
  <si>
    <t>ВОЗВРАТ ОСТАТКОВ СУБСИДИЙ, СУБВЕНЦИЙ И ИНЫХ МЕЖБЮДЖЕТНЫХ ТРАНСФЕРТОВ, ИМЕЮЩИХ ЦЕЛЕВОЕ НАЗНАЧЕНИЕ, ПРОШЛЫХ ЛЕТ</t>
  </si>
  <si>
    <t>843 21900000000000000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</si>
  <si>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</si>
  <si>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843 21900000100000150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</si>
  <si>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</si>
  <si>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843 21935118100000150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</si>
  <si>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</si>
  <si>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843 21960010100000150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</si>
  <si>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</si>
  <si>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</si>
  <si>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</si>
  <si>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</si>
  <si>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</si>
  <si>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</si>
  <si>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</si>
  <si>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</si>
  <si>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</si>
  <si>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</si>
  <si>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</si>
  <si>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</si>
  <si>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</si>
  <si>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</si>
  <si>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01901614</t>
  </si>
  <si>
    <t>Доходы/PERIOD</t>
  </si>
  <si>
    <t>Приложение 2</t>
  </si>
  <si>
    <t>исполнении бюджета поселения Туровского сельсовета за 2021 год"</t>
  </si>
  <si>
    <t xml:space="preserve">Доходов бюджета поселения по кодам видов доходов, подвидов доходов, классификации операций </t>
  </si>
  <si>
    <t>(тыс. рублей)</t>
  </si>
  <si>
    <t>сектора государственного управления, относящихся к доходам бюджета поселения на 2021 год</t>
  </si>
  <si>
    <t xml:space="preserve">к  Решению сельского Совета депутатов от 17.06.2022 № 21-73Р "Об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</si>
</sst>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5">
    <font>
      <sz val="10"/>
      <name val="Arial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2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2" fillId="0" borderId="0" xfId="0" applyFont="1"/>
    <xf numFmtId="49" fontId="2" fillId="0" borderId="2" xfId="0" applyNumberFormat="1" applyFont="1" applyBorder="1" applyAlignment="1" applyProtection="1">
      <alignment horizontal="left" wrapText="1"/>
    </xf>
    <xf numFmtId="49" fontId="2" fillId="0" borderId="2" xfId="0" applyNumberFormat="1" applyFont="1" applyBorder="1" applyAlignment="1" applyProtection="1">
      <alignment horizontal="center" wrapText="1"/>
    </xf>
    <xf numFmtId="49" fontId="2" fillId="0" borderId="2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wrapText="1"/>
    </xf>
    <xf numFmtId="165" fontId="2" fillId="0" borderId="2" xfId="0" applyNumberFormat="1" applyFont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0" fontId="2" fillId="0" borderId="1" xfId="0" applyFont="1" applyFill="1" applyBorder="1" applyAlignment="1">
      <alignment horizontal="right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topLeftCell="A10" workbookViewId="0">
      <selection activeCell="A5" sqref="A5:F5"/>
    </sheetView>
  </sheetViews>
  <sheetFormatPr defaultRowHeight="12.75" customHeight="1"/>
  <cols>
    <col min="1" max="1" width="66.5703125" style="8" customWidth="1"/>
    <col min="2" max="2" width="8.42578125" style="8" customWidth="1"/>
    <col min="3" max="3" width="26.7109375" style="8" customWidth="1"/>
    <col min="4" max="6" width="17.140625" style="8" customWidth="1"/>
    <col min="7" max="16384" width="9.140625" style="8"/>
  </cols>
  <sheetData>
    <row r="1" spans="1:6" ht="14.25" customHeight="1">
      <c r="A1" s="1"/>
      <c r="B1" s="1"/>
      <c r="C1" s="1"/>
      <c r="D1" s="1"/>
      <c r="E1" s="18" t="s">
        <v>192</v>
      </c>
      <c r="F1" s="18"/>
    </row>
    <row r="2" spans="1:6" ht="14.25" customHeight="1">
      <c r="A2" s="19" t="s">
        <v>197</v>
      </c>
      <c r="B2" s="18"/>
      <c r="C2" s="18"/>
      <c r="D2" s="18"/>
      <c r="E2" s="18"/>
      <c r="F2" s="18"/>
    </row>
    <row r="3" spans="1:6" ht="14.25" customHeight="1">
      <c r="A3" s="2"/>
      <c r="B3" s="2"/>
      <c r="C3" s="19" t="s">
        <v>193</v>
      </c>
      <c r="D3" s="19"/>
      <c r="E3" s="19"/>
      <c r="F3" s="19"/>
    </row>
    <row r="4" spans="1:6" ht="12.75" customHeight="1">
      <c r="A4" s="2"/>
      <c r="B4" s="2"/>
      <c r="C4" s="2"/>
      <c r="D4" s="2"/>
      <c r="E4" s="3"/>
      <c r="F4" s="4"/>
    </row>
    <row r="5" spans="1:6" ht="15" customHeight="1">
      <c r="A5" s="20" t="s">
        <v>194</v>
      </c>
      <c r="B5" s="20"/>
      <c r="C5" s="20"/>
      <c r="D5" s="20"/>
      <c r="E5" s="20"/>
      <c r="F5" s="20"/>
    </row>
    <row r="6" spans="1:6" ht="15" customHeight="1">
      <c r="A6" s="20" t="s">
        <v>196</v>
      </c>
      <c r="B6" s="20"/>
      <c r="C6" s="20"/>
      <c r="D6" s="20"/>
      <c r="E6" s="20"/>
      <c r="F6" s="20"/>
    </row>
    <row r="7" spans="1:6" ht="12.75" customHeight="1">
      <c r="A7" s="5"/>
      <c r="B7" s="5"/>
      <c r="C7" s="5"/>
      <c r="D7" s="5"/>
      <c r="E7" s="5"/>
      <c r="F7" s="5"/>
    </row>
    <row r="8" spans="1:6" ht="14.25" customHeight="1">
      <c r="A8" s="21" t="s">
        <v>195</v>
      </c>
      <c r="B8" s="22"/>
      <c r="C8" s="22"/>
      <c r="D8" s="22"/>
      <c r="E8" s="22"/>
      <c r="F8" s="22"/>
    </row>
    <row r="9" spans="1:6" ht="4.1500000000000004" customHeight="1">
      <c r="A9" s="23" t="s">
        <v>1</v>
      </c>
      <c r="B9" s="23" t="s">
        <v>2</v>
      </c>
      <c r="C9" s="23" t="s">
        <v>3</v>
      </c>
      <c r="D9" s="24" t="s">
        <v>4</v>
      </c>
      <c r="E9" s="24" t="s">
        <v>5</v>
      </c>
      <c r="F9" s="24" t="s">
        <v>6</v>
      </c>
    </row>
    <row r="10" spans="1:6" ht="3.6" customHeight="1">
      <c r="A10" s="23"/>
      <c r="B10" s="23"/>
      <c r="C10" s="23"/>
      <c r="D10" s="24"/>
      <c r="E10" s="24"/>
      <c r="F10" s="24"/>
    </row>
    <row r="11" spans="1:6" ht="3" customHeight="1">
      <c r="A11" s="23"/>
      <c r="B11" s="23"/>
      <c r="C11" s="23"/>
      <c r="D11" s="24"/>
      <c r="E11" s="24"/>
      <c r="F11" s="24"/>
    </row>
    <row r="12" spans="1:6" ht="3" customHeight="1">
      <c r="A12" s="23"/>
      <c r="B12" s="23"/>
      <c r="C12" s="23"/>
      <c r="D12" s="24"/>
      <c r="E12" s="24"/>
      <c r="F12" s="24"/>
    </row>
    <row r="13" spans="1:6" ht="3" customHeight="1">
      <c r="A13" s="23"/>
      <c r="B13" s="23"/>
      <c r="C13" s="23"/>
      <c r="D13" s="24"/>
      <c r="E13" s="24"/>
      <c r="F13" s="24"/>
    </row>
    <row r="14" spans="1:6" ht="3" customHeight="1">
      <c r="A14" s="23"/>
      <c r="B14" s="23"/>
      <c r="C14" s="23"/>
      <c r="D14" s="24"/>
      <c r="E14" s="24"/>
      <c r="F14" s="24"/>
    </row>
    <row r="15" spans="1:6" ht="27.75" customHeight="1">
      <c r="A15" s="23"/>
      <c r="B15" s="23"/>
      <c r="C15" s="23"/>
      <c r="D15" s="24"/>
      <c r="E15" s="24"/>
      <c r="F15" s="24"/>
    </row>
    <row r="16" spans="1:6" ht="12.6" customHeight="1">
      <c r="A16" s="6">
        <v>1</v>
      </c>
      <c r="B16" s="6">
        <v>2</v>
      </c>
      <c r="C16" s="6">
        <v>3</v>
      </c>
      <c r="D16" s="7" t="s">
        <v>7</v>
      </c>
      <c r="E16" s="7" t="s">
        <v>8</v>
      </c>
      <c r="F16" s="7" t="s">
        <v>9</v>
      </c>
    </row>
    <row r="17" spans="1:6" ht="15.75">
      <c r="A17" s="16" t="s">
        <v>10</v>
      </c>
      <c r="B17" s="10" t="s">
        <v>11</v>
      </c>
      <c r="C17" s="11" t="s">
        <v>12</v>
      </c>
      <c r="D17" s="17">
        <f>D19+D68</f>
        <v>7496.4</v>
      </c>
      <c r="E17" s="17">
        <f>E19+E68</f>
        <v>7492.3000000000011</v>
      </c>
      <c r="F17" s="17">
        <f>IF(OR(D17="-",IF(E17="-",0,E17)&gt;=IF(D17="-",0,D17)),"-",IF(D17="-",0,D17)-IF(E17="-",0,E17))</f>
        <v>4.0999999999985448</v>
      </c>
    </row>
    <row r="18" spans="1:6" ht="15.75">
      <c r="A18" s="16" t="s">
        <v>13</v>
      </c>
      <c r="B18" s="10"/>
      <c r="C18" s="11"/>
      <c r="D18" s="17"/>
      <c r="E18" s="17"/>
      <c r="F18" s="17"/>
    </row>
    <row r="19" spans="1:6" ht="15.75">
      <c r="A19" s="16" t="s">
        <v>14</v>
      </c>
      <c r="B19" s="10" t="s">
        <v>11</v>
      </c>
      <c r="C19" s="11" t="s">
        <v>15</v>
      </c>
      <c r="D19" s="17">
        <f>D20+D26+D36+D41+D54+D58+D62</f>
        <v>464</v>
      </c>
      <c r="E19" s="17">
        <f>E20+E26+E36+E41+E54+E58+E62</f>
        <v>469.99999999999994</v>
      </c>
      <c r="F19" s="17" t="str">
        <f t="shared" ref="F19:F44" si="0">IF(OR(D19="-",IF(E19="-",0,E19)&gt;=IF(D19="-",0,D19)),"-",IF(D19="-",0,D19)-IF(E19="-",0,E19))</f>
        <v>-</v>
      </c>
    </row>
    <row r="20" spans="1:6" ht="15.75">
      <c r="A20" s="16" t="s">
        <v>16</v>
      </c>
      <c r="B20" s="10" t="s">
        <v>11</v>
      </c>
      <c r="C20" s="11" t="s">
        <v>17</v>
      </c>
      <c r="D20" s="17">
        <f>D21</f>
        <v>58</v>
      </c>
      <c r="E20" s="17">
        <f>E21</f>
        <v>53.5</v>
      </c>
      <c r="F20" s="17">
        <f t="shared" si="0"/>
        <v>4.5</v>
      </c>
    </row>
    <row r="21" spans="1:6" ht="15.75">
      <c r="A21" s="16" t="s">
        <v>18</v>
      </c>
      <c r="B21" s="10" t="s">
        <v>11</v>
      </c>
      <c r="C21" s="11" t="s">
        <v>19</v>
      </c>
      <c r="D21" s="17">
        <f>FIO</f>
        <v>58</v>
      </c>
      <c r="E21" s="17">
        <f>E22+E24</f>
        <v>53.5</v>
      </c>
      <c r="F21" s="17">
        <f t="shared" si="0"/>
        <v>4.5</v>
      </c>
    </row>
    <row r="22" spans="1:6" ht="80.25" customHeight="1">
      <c r="A22" s="12" t="s">
        <v>20</v>
      </c>
      <c r="B22" s="10" t="s">
        <v>11</v>
      </c>
      <c r="C22" s="11" t="s">
        <v>21</v>
      </c>
      <c r="D22" s="17">
        <v>58</v>
      </c>
      <c r="E22" s="17">
        <v>53.2</v>
      </c>
      <c r="F22" s="17">
        <f t="shared" si="0"/>
        <v>4.7999999999999972</v>
      </c>
    </row>
    <row r="23" spans="1:6" ht="114" customHeight="1">
      <c r="A23" s="12" t="s">
        <v>22</v>
      </c>
      <c r="B23" s="10" t="s">
        <v>11</v>
      </c>
      <c r="C23" s="11" t="s">
        <v>23</v>
      </c>
      <c r="D23" s="17" t="s">
        <v>24</v>
      </c>
      <c r="E23" s="17">
        <v>53.2</v>
      </c>
      <c r="F23" s="17" t="str">
        <f t="shared" si="0"/>
        <v>-</v>
      </c>
    </row>
    <row r="24" spans="1:6" ht="51.75" customHeight="1">
      <c r="A24" s="9" t="s">
        <v>25</v>
      </c>
      <c r="B24" s="10" t="s">
        <v>11</v>
      </c>
      <c r="C24" s="11" t="s">
        <v>26</v>
      </c>
      <c r="D24" s="17" t="s">
        <v>24</v>
      </c>
      <c r="E24" s="17">
        <v>0.3</v>
      </c>
      <c r="F24" s="17" t="str">
        <f t="shared" si="0"/>
        <v>-</v>
      </c>
    </row>
    <row r="25" spans="1:6" ht="78.75">
      <c r="A25" s="9" t="s">
        <v>27</v>
      </c>
      <c r="B25" s="10" t="s">
        <v>11</v>
      </c>
      <c r="C25" s="11" t="s">
        <v>28</v>
      </c>
      <c r="D25" s="17" t="s">
        <v>24</v>
      </c>
      <c r="E25" s="17">
        <v>0.3</v>
      </c>
      <c r="F25" s="17" t="str">
        <f t="shared" si="0"/>
        <v>-</v>
      </c>
    </row>
    <row r="26" spans="1:6" ht="31.5">
      <c r="A26" s="9" t="s">
        <v>29</v>
      </c>
      <c r="B26" s="10" t="s">
        <v>11</v>
      </c>
      <c r="C26" s="11" t="s">
        <v>30</v>
      </c>
      <c r="D26" s="17">
        <f>D27</f>
        <v>112.1</v>
      </c>
      <c r="E26" s="17">
        <f>E27</f>
        <v>114.19999999999999</v>
      </c>
      <c r="F26" s="17" t="str">
        <f t="shared" si="0"/>
        <v>-</v>
      </c>
    </row>
    <row r="27" spans="1:6" ht="31.5">
      <c r="A27" s="9" t="s">
        <v>31</v>
      </c>
      <c r="B27" s="10" t="s">
        <v>11</v>
      </c>
      <c r="C27" s="11" t="s">
        <v>32</v>
      </c>
      <c r="D27" s="17">
        <f>D28+D30+D32+D34</f>
        <v>112.1</v>
      </c>
      <c r="E27" s="17">
        <f>E28+E30+E32+E34</f>
        <v>114.19999999999999</v>
      </c>
      <c r="F27" s="17" t="str">
        <f t="shared" si="0"/>
        <v>-</v>
      </c>
    </row>
    <row r="28" spans="1:6" ht="78.75">
      <c r="A28" s="9" t="s">
        <v>33</v>
      </c>
      <c r="B28" s="10" t="s">
        <v>11</v>
      </c>
      <c r="C28" s="11" t="s">
        <v>34</v>
      </c>
      <c r="D28" s="17">
        <v>51.5</v>
      </c>
      <c r="E28" s="17">
        <v>52.7</v>
      </c>
      <c r="F28" s="17" t="str">
        <f t="shared" si="0"/>
        <v>-</v>
      </c>
    </row>
    <row r="29" spans="1:6" ht="110.25">
      <c r="A29" s="12" t="s">
        <v>35</v>
      </c>
      <c r="B29" s="10" t="s">
        <v>11</v>
      </c>
      <c r="C29" s="11" t="s">
        <v>36</v>
      </c>
      <c r="D29" s="17">
        <v>51.5</v>
      </c>
      <c r="E29" s="17">
        <v>52.7</v>
      </c>
      <c r="F29" s="17" t="str">
        <f t="shared" si="0"/>
        <v>-</v>
      </c>
    </row>
    <row r="30" spans="1:6" ht="94.5">
      <c r="A30" s="12" t="s">
        <v>37</v>
      </c>
      <c r="B30" s="10" t="s">
        <v>11</v>
      </c>
      <c r="C30" s="11" t="s">
        <v>38</v>
      </c>
      <c r="D30" s="17">
        <v>0.3</v>
      </c>
      <c r="E30" s="17">
        <v>0.4</v>
      </c>
      <c r="F30" s="17" t="str">
        <f t="shared" si="0"/>
        <v>-</v>
      </c>
    </row>
    <row r="31" spans="1:6" ht="126">
      <c r="A31" s="12" t="s">
        <v>39</v>
      </c>
      <c r="B31" s="10" t="s">
        <v>11</v>
      </c>
      <c r="C31" s="11" t="s">
        <v>40</v>
      </c>
      <c r="D31" s="17">
        <v>0.3</v>
      </c>
      <c r="E31" s="17">
        <v>0.4</v>
      </c>
      <c r="F31" s="17" t="str">
        <f t="shared" si="0"/>
        <v>-</v>
      </c>
    </row>
    <row r="32" spans="1:6" ht="78.75">
      <c r="A32" s="9" t="s">
        <v>41</v>
      </c>
      <c r="B32" s="10" t="s">
        <v>11</v>
      </c>
      <c r="C32" s="11" t="s">
        <v>42</v>
      </c>
      <c r="D32" s="17">
        <v>67.7</v>
      </c>
      <c r="E32" s="17">
        <v>70.099999999999994</v>
      </c>
      <c r="F32" s="17" t="str">
        <f t="shared" si="0"/>
        <v>-</v>
      </c>
    </row>
    <row r="33" spans="1:6" ht="111.75" customHeight="1">
      <c r="A33" s="12" t="s">
        <v>43</v>
      </c>
      <c r="B33" s="10" t="s">
        <v>11</v>
      </c>
      <c r="C33" s="11" t="s">
        <v>44</v>
      </c>
      <c r="D33" s="17">
        <v>67.7</v>
      </c>
      <c r="E33" s="17">
        <v>70.099999999999994</v>
      </c>
      <c r="F33" s="17" t="str">
        <f t="shared" si="0"/>
        <v>-</v>
      </c>
    </row>
    <row r="34" spans="1:6" ht="78.75">
      <c r="A34" s="9" t="s">
        <v>45</v>
      </c>
      <c r="B34" s="10" t="s">
        <v>11</v>
      </c>
      <c r="C34" s="11" t="s">
        <v>46</v>
      </c>
      <c r="D34" s="17">
        <v>-7.4</v>
      </c>
      <c r="E34" s="17">
        <v>-9</v>
      </c>
      <c r="F34" s="17">
        <f t="shared" si="0"/>
        <v>1.5999999999999996</v>
      </c>
    </row>
    <row r="35" spans="1:6" ht="110.25">
      <c r="A35" s="12" t="s">
        <v>47</v>
      </c>
      <c r="B35" s="10" t="s">
        <v>11</v>
      </c>
      <c r="C35" s="11" t="s">
        <v>48</v>
      </c>
      <c r="D35" s="17">
        <v>-7.4</v>
      </c>
      <c r="E35" s="17">
        <v>-9</v>
      </c>
      <c r="F35" s="17">
        <f t="shared" si="0"/>
        <v>1.5999999999999996</v>
      </c>
    </row>
    <row r="36" spans="1:6" ht="15.75">
      <c r="A36" s="9" t="s">
        <v>49</v>
      </c>
      <c r="B36" s="10" t="s">
        <v>11</v>
      </c>
      <c r="C36" s="11" t="s">
        <v>50</v>
      </c>
      <c r="D36" s="17">
        <v>35.200000000000003</v>
      </c>
      <c r="E36" s="17">
        <v>35.1</v>
      </c>
      <c r="F36" s="17">
        <f t="shared" si="0"/>
        <v>0.10000000000000142</v>
      </c>
    </row>
    <row r="37" spans="1:6" ht="15.75">
      <c r="A37" s="9" t="s">
        <v>51</v>
      </c>
      <c r="B37" s="10" t="s">
        <v>11</v>
      </c>
      <c r="C37" s="11" t="s">
        <v>52</v>
      </c>
      <c r="D37" s="17">
        <v>35.200000000000003</v>
      </c>
      <c r="E37" s="17">
        <v>35.1</v>
      </c>
      <c r="F37" s="17">
        <f t="shared" si="0"/>
        <v>0.10000000000000142</v>
      </c>
    </row>
    <row r="38" spans="1:6" ht="15.75">
      <c r="A38" s="9" t="s">
        <v>51</v>
      </c>
      <c r="B38" s="10" t="s">
        <v>11</v>
      </c>
      <c r="C38" s="11" t="s">
        <v>53</v>
      </c>
      <c r="D38" s="17">
        <v>35.200000000000003</v>
      </c>
      <c r="E38" s="17">
        <f>E39+E40</f>
        <v>35.1</v>
      </c>
      <c r="F38" s="17">
        <f t="shared" si="0"/>
        <v>0.10000000000000142</v>
      </c>
    </row>
    <row r="39" spans="1:6" ht="47.25">
      <c r="A39" s="9" t="s">
        <v>54</v>
      </c>
      <c r="B39" s="10" t="s">
        <v>11</v>
      </c>
      <c r="C39" s="11" t="s">
        <v>55</v>
      </c>
      <c r="D39" s="17" t="s">
        <v>24</v>
      </c>
      <c r="E39" s="17">
        <v>35.4</v>
      </c>
      <c r="F39" s="17" t="str">
        <f t="shared" si="0"/>
        <v>-</v>
      </c>
    </row>
    <row r="40" spans="1:6" ht="53.25" customHeight="1">
      <c r="A40" s="9" t="s">
        <v>56</v>
      </c>
      <c r="B40" s="10" t="s">
        <v>11</v>
      </c>
      <c r="C40" s="11" t="s">
        <v>57</v>
      </c>
      <c r="D40" s="17" t="s">
        <v>24</v>
      </c>
      <c r="E40" s="17">
        <v>-0.3</v>
      </c>
      <c r="F40" s="17" t="str">
        <f t="shared" si="0"/>
        <v>-</v>
      </c>
    </row>
    <row r="41" spans="1:6" ht="15.75">
      <c r="A41" s="9" t="s">
        <v>58</v>
      </c>
      <c r="B41" s="10" t="s">
        <v>11</v>
      </c>
      <c r="C41" s="11" t="s">
        <v>59</v>
      </c>
      <c r="D41" s="17">
        <f>D42+D46</f>
        <v>175.5</v>
      </c>
      <c r="E41" s="17">
        <f>E42+E46</f>
        <v>177.79999999999998</v>
      </c>
      <c r="F41" s="17" t="str">
        <f t="shared" si="0"/>
        <v>-</v>
      </c>
    </row>
    <row r="42" spans="1:6" ht="15.75">
      <c r="A42" s="9" t="s">
        <v>60</v>
      </c>
      <c r="B42" s="10" t="s">
        <v>11</v>
      </c>
      <c r="C42" s="11" t="s">
        <v>61</v>
      </c>
      <c r="D42" s="17">
        <v>29</v>
      </c>
      <c r="E42" s="17">
        <f>E43</f>
        <v>30.6</v>
      </c>
      <c r="F42" s="17" t="str">
        <f t="shared" si="0"/>
        <v>-</v>
      </c>
    </row>
    <row r="43" spans="1:6" ht="47.25">
      <c r="A43" s="9" t="s">
        <v>62</v>
      </c>
      <c r="B43" s="10" t="s">
        <v>11</v>
      </c>
      <c r="C43" s="11" t="s">
        <v>63</v>
      </c>
      <c r="D43" s="17">
        <v>29</v>
      </c>
      <c r="E43" s="17">
        <f>E44+E45</f>
        <v>30.6</v>
      </c>
      <c r="F43" s="17" t="str">
        <f t="shared" si="0"/>
        <v>-</v>
      </c>
    </row>
    <row r="44" spans="1:6" ht="78.75">
      <c r="A44" s="9" t="s">
        <v>64</v>
      </c>
      <c r="B44" s="10" t="s">
        <v>11</v>
      </c>
      <c r="C44" s="11" t="s">
        <v>65</v>
      </c>
      <c r="D44" s="17" t="s">
        <v>24</v>
      </c>
      <c r="E44" s="17">
        <v>30.3</v>
      </c>
      <c r="F44" s="17" t="str">
        <f t="shared" si="0"/>
        <v>-</v>
      </c>
    </row>
    <row r="45" spans="1:6" ht="63">
      <c r="A45" s="9" t="s">
        <v>66</v>
      </c>
      <c r="B45" s="10" t="s">
        <v>11</v>
      </c>
      <c r="C45" s="11" t="s">
        <v>67</v>
      </c>
      <c r="D45" s="17" t="s">
        <v>24</v>
      </c>
      <c r="E45" s="17">
        <v>0.3</v>
      </c>
      <c r="F45" s="17" t="str">
        <f t="shared" ref="F45:F76" si="1">IF(OR(D45="-",IF(E45="-",0,E45)&gt;=IF(D45="-",0,D45)),"-",IF(D45="-",0,D45)-IF(E45="-",0,E45))</f>
        <v>-</v>
      </c>
    </row>
    <row r="46" spans="1:6" ht="15.75">
      <c r="A46" s="9" t="s">
        <v>68</v>
      </c>
      <c r="B46" s="10" t="s">
        <v>11</v>
      </c>
      <c r="C46" s="11" t="s">
        <v>69</v>
      </c>
      <c r="D46" s="17">
        <f>D47+D50</f>
        <v>146.5</v>
      </c>
      <c r="E46" s="17">
        <f>E47+E50</f>
        <v>147.19999999999999</v>
      </c>
      <c r="F46" s="17" t="str">
        <f t="shared" si="1"/>
        <v>-</v>
      </c>
    </row>
    <row r="47" spans="1:6" ht="15.75">
      <c r="A47" s="9" t="s">
        <v>70</v>
      </c>
      <c r="B47" s="10" t="s">
        <v>11</v>
      </c>
      <c r="C47" s="11" t="s">
        <v>71</v>
      </c>
      <c r="D47" s="17">
        <v>1.5</v>
      </c>
      <c r="E47" s="17">
        <v>1.5</v>
      </c>
      <c r="F47" s="17" t="str">
        <f t="shared" si="1"/>
        <v>-</v>
      </c>
    </row>
    <row r="48" spans="1:6" ht="31.5">
      <c r="A48" s="9" t="s">
        <v>72</v>
      </c>
      <c r="B48" s="10" t="s">
        <v>11</v>
      </c>
      <c r="C48" s="11" t="s">
        <v>73</v>
      </c>
      <c r="D48" s="17">
        <v>1.5</v>
      </c>
      <c r="E48" s="17">
        <v>1.5</v>
      </c>
      <c r="F48" s="17" t="str">
        <f t="shared" si="1"/>
        <v>-</v>
      </c>
    </row>
    <row r="49" spans="1:6" ht="63">
      <c r="A49" s="9" t="s">
        <v>74</v>
      </c>
      <c r="B49" s="10" t="s">
        <v>11</v>
      </c>
      <c r="C49" s="11" t="s">
        <v>75</v>
      </c>
      <c r="D49" s="17" t="s">
        <v>24</v>
      </c>
      <c r="E49" s="17">
        <v>1.5</v>
      </c>
      <c r="F49" s="17" t="str">
        <f t="shared" si="1"/>
        <v>-</v>
      </c>
    </row>
    <row r="50" spans="1:6" ht="15.75">
      <c r="A50" s="9" t="s">
        <v>76</v>
      </c>
      <c r="B50" s="10" t="s">
        <v>11</v>
      </c>
      <c r="C50" s="11" t="s">
        <v>77</v>
      </c>
      <c r="D50" s="17">
        <v>145</v>
      </c>
      <c r="E50" s="17">
        <v>145.69999999999999</v>
      </c>
      <c r="F50" s="17" t="str">
        <f t="shared" si="1"/>
        <v>-</v>
      </c>
    </row>
    <row r="51" spans="1:6" ht="31.5">
      <c r="A51" s="9" t="s">
        <v>78</v>
      </c>
      <c r="B51" s="10" t="s">
        <v>11</v>
      </c>
      <c r="C51" s="11" t="s">
        <v>79</v>
      </c>
      <c r="D51" s="17">
        <v>145</v>
      </c>
      <c r="E51" s="17">
        <v>145.69999999999999</v>
      </c>
      <c r="F51" s="17" t="str">
        <f t="shared" si="1"/>
        <v>-</v>
      </c>
    </row>
    <row r="52" spans="1:6" ht="63">
      <c r="A52" s="9" t="s">
        <v>80</v>
      </c>
      <c r="B52" s="10" t="s">
        <v>11</v>
      </c>
      <c r="C52" s="11" t="s">
        <v>81</v>
      </c>
      <c r="D52" s="17" t="s">
        <v>24</v>
      </c>
      <c r="E52" s="17">
        <v>142859.96</v>
      </c>
      <c r="F52" s="17" t="str">
        <f t="shared" si="1"/>
        <v>-</v>
      </c>
    </row>
    <row r="53" spans="1:6" ht="47.25">
      <c r="A53" s="9" t="s">
        <v>82</v>
      </c>
      <c r="B53" s="10" t="s">
        <v>11</v>
      </c>
      <c r="C53" s="11" t="s">
        <v>83</v>
      </c>
      <c r="D53" s="17" t="s">
        <v>24</v>
      </c>
      <c r="E53" s="17">
        <v>2807.87</v>
      </c>
      <c r="F53" s="17" t="str">
        <f t="shared" si="1"/>
        <v>-</v>
      </c>
    </row>
    <row r="54" spans="1:6" ht="15.75">
      <c r="A54" s="9" t="s">
        <v>84</v>
      </c>
      <c r="B54" s="10" t="s">
        <v>11</v>
      </c>
      <c r="C54" s="11" t="s">
        <v>85</v>
      </c>
      <c r="D54" s="17">
        <v>1.5</v>
      </c>
      <c r="E54" s="17">
        <v>1.5</v>
      </c>
      <c r="F54" s="17" t="str">
        <f t="shared" si="1"/>
        <v>-</v>
      </c>
    </row>
    <row r="55" spans="1:6" ht="50.25" customHeight="1">
      <c r="A55" s="9" t="s">
        <v>86</v>
      </c>
      <c r="B55" s="10" t="s">
        <v>11</v>
      </c>
      <c r="C55" s="11" t="s">
        <v>87</v>
      </c>
      <c r="D55" s="17">
        <v>1.5</v>
      </c>
      <c r="E55" s="17">
        <v>1.5</v>
      </c>
      <c r="F55" s="17" t="str">
        <f t="shared" si="1"/>
        <v>-</v>
      </c>
    </row>
    <row r="56" spans="1:6" ht="63" customHeight="1">
      <c r="A56" s="9" t="s">
        <v>88</v>
      </c>
      <c r="B56" s="10" t="s">
        <v>11</v>
      </c>
      <c r="C56" s="11" t="s">
        <v>89</v>
      </c>
      <c r="D56" s="17">
        <v>1.5</v>
      </c>
      <c r="E56" s="17">
        <v>1.5</v>
      </c>
      <c r="F56" s="17" t="str">
        <f t="shared" si="1"/>
        <v>-</v>
      </c>
    </row>
    <row r="57" spans="1:6" ht="78" customHeight="1">
      <c r="A57" s="9" t="s">
        <v>90</v>
      </c>
      <c r="B57" s="10" t="s">
        <v>11</v>
      </c>
      <c r="C57" s="11" t="s">
        <v>91</v>
      </c>
      <c r="D57" s="17" t="s">
        <v>24</v>
      </c>
      <c r="E57" s="17">
        <v>1.5</v>
      </c>
      <c r="F57" s="17" t="str">
        <f t="shared" si="1"/>
        <v>-</v>
      </c>
    </row>
    <row r="58" spans="1:6" ht="47.25">
      <c r="A58" s="9" t="s">
        <v>92</v>
      </c>
      <c r="B58" s="10" t="s">
        <v>11</v>
      </c>
      <c r="C58" s="11" t="s">
        <v>93</v>
      </c>
      <c r="D58" s="17">
        <v>58</v>
      </c>
      <c r="E58" s="17">
        <v>60.5</v>
      </c>
      <c r="F58" s="17" t="str">
        <f t="shared" si="1"/>
        <v>-</v>
      </c>
    </row>
    <row r="59" spans="1:6" ht="78.75">
      <c r="A59" s="12" t="s">
        <v>94</v>
      </c>
      <c r="B59" s="10" t="s">
        <v>11</v>
      </c>
      <c r="C59" s="11" t="s">
        <v>95</v>
      </c>
      <c r="D59" s="17">
        <v>58</v>
      </c>
      <c r="E59" s="17">
        <v>60.5</v>
      </c>
      <c r="F59" s="17" t="str">
        <f t="shared" si="1"/>
        <v>-</v>
      </c>
    </row>
    <row r="60" spans="1:6" ht="78.75">
      <c r="A60" s="12" t="s">
        <v>96</v>
      </c>
      <c r="B60" s="10" t="s">
        <v>11</v>
      </c>
      <c r="C60" s="11" t="s">
        <v>97</v>
      </c>
      <c r="D60" s="17">
        <v>58</v>
      </c>
      <c r="E60" s="17">
        <v>60.5</v>
      </c>
      <c r="F60" s="17" t="str">
        <f t="shared" si="1"/>
        <v>-</v>
      </c>
    </row>
    <row r="61" spans="1:6" ht="78.75">
      <c r="A61" s="9" t="s">
        <v>98</v>
      </c>
      <c r="B61" s="10" t="s">
        <v>11</v>
      </c>
      <c r="C61" s="11" t="s">
        <v>99</v>
      </c>
      <c r="D61" s="17">
        <v>58</v>
      </c>
      <c r="E61" s="17">
        <v>60.5</v>
      </c>
      <c r="F61" s="17" t="str">
        <f t="shared" si="1"/>
        <v>-</v>
      </c>
    </row>
    <row r="62" spans="1:6" ht="31.5">
      <c r="A62" s="9" t="s">
        <v>100</v>
      </c>
      <c r="B62" s="10" t="s">
        <v>11</v>
      </c>
      <c r="C62" s="11" t="s">
        <v>101</v>
      </c>
      <c r="D62" s="17">
        <f>D63</f>
        <v>23.7</v>
      </c>
      <c r="E62" s="17">
        <f>E63</f>
        <v>27.4</v>
      </c>
      <c r="F62" s="17" t="str">
        <f t="shared" si="1"/>
        <v>-</v>
      </c>
    </row>
    <row r="63" spans="1:6" ht="15.75">
      <c r="A63" s="9" t="s">
        <v>102</v>
      </c>
      <c r="B63" s="10" t="s">
        <v>11</v>
      </c>
      <c r="C63" s="11" t="s">
        <v>103</v>
      </c>
      <c r="D63" s="17">
        <f>D64+D66</f>
        <v>23.7</v>
      </c>
      <c r="E63" s="17">
        <f>E64+E66</f>
        <v>27.4</v>
      </c>
      <c r="F63" s="17" t="str">
        <f t="shared" si="1"/>
        <v>-</v>
      </c>
    </row>
    <row r="64" spans="1:6" ht="31.5">
      <c r="A64" s="9" t="s">
        <v>104</v>
      </c>
      <c r="B64" s="10" t="s">
        <v>11</v>
      </c>
      <c r="C64" s="11" t="s">
        <v>105</v>
      </c>
      <c r="D64" s="17">
        <v>17</v>
      </c>
      <c r="E64" s="17">
        <v>20.7</v>
      </c>
      <c r="F64" s="17" t="str">
        <f t="shared" si="1"/>
        <v>-</v>
      </c>
    </row>
    <row r="65" spans="1:6" ht="47.25">
      <c r="A65" s="9" t="s">
        <v>106</v>
      </c>
      <c r="B65" s="10" t="s">
        <v>11</v>
      </c>
      <c r="C65" s="11" t="s">
        <v>107</v>
      </c>
      <c r="D65" s="17">
        <v>17</v>
      </c>
      <c r="E65" s="17">
        <v>20.7</v>
      </c>
      <c r="F65" s="17" t="str">
        <f t="shared" si="1"/>
        <v>-</v>
      </c>
    </row>
    <row r="66" spans="1:6" ht="15.75">
      <c r="A66" s="9" t="s">
        <v>108</v>
      </c>
      <c r="B66" s="10" t="s">
        <v>11</v>
      </c>
      <c r="C66" s="11" t="s">
        <v>109</v>
      </c>
      <c r="D66" s="17">
        <v>6.7</v>
      </c>
      <c r="E66" s="17">
        <v>6.7</v>
      </c>
      <c r="F66" s="17" t="str">
        <f t="shared" si="1"/>
        <v>-</v>
      </c>
    </row>
    <row r="67" spans="1:6" ht="31.5">
      <c r="A67" s="9" t="s">
        <v>110</v>
      </c>
      <c r="B67" s="10" t="s">
        <v>11</v>
      </c>
      <c r="C67" s="11" t="s">
        <v>111</v>
      </c>
      <c r="D67" s="17">
        <v>6.7</v>
      </c>
      <c r="E67" s="17">
        <v>6.7</v>
      </c>
      <c r="F67" s="17" t="str">
        <f t="shared" si="1"/>
        <v>-</v>
      </c>
    </row>
    <row r="68" spans="1:6" ht="15.75">
      <c r="A68" s="9" t="s">
        <v>112</v>
      </c>
      <c r="B68" s="10" t="s">
        <v>11</v>
      </c>
      <c r="C68" s="11" t="s">
        <v>113</v>
      </c>
      <c r="D68" s="17">
        <f>D69+D96</f>
        <v>7032.4</v>
      </c>
      <c r="E68" s="17">
        <f>E69+E96</f>
        <v>7022.3000000000011</v>
      </c>
      <c r="F68" s="17">
        <f t="shared" si="1"/>
        <v>10.099999999998545</v>
      </c>
    </row>
    <row r="69" spans="1:6" ht="31.5">
      <c r="A69" s="9" t="s">
        <v>114</v>
      </c>
      <c r="B69" s="10" t="s">
        <v>11</v>
      </c>
      <c r="C69" s="11" t="s">
        <v>115</v>
      </c>
      <c r="D69" s="17">
        <f>D70+D75+D80+D86</f>
        <v>7052.5</v>
      </c>
      <c r="E69" s="17">
        <f>E70+E75+E80+E86</f>
        <v>7042.4000000000015</v>
      </c>
      <c r="F69" s="17">
        <f t="shared" si="1"/>
        <v>10.099999999998545</v>
      </c>
    </row>
    <row r="70" spans="1:6" ht="15.75">
      <c r="A70" s="9" t="s">
        <v>116</v>
      </c>
      <c r="B70" s="10" t="s">
        <v>11</v>
      </c>
      <c r="C70" s="11" t="s">
        <v>117</v>
      </c>
      <c r="D70" s="17">
        <f>D71+D73</f>
        <v>4046.1000000000004</v>
      </c>
      <c r="E70" s="17">
        <f>E71+E73</f>
        <v>4046.1000000000004</v>
      </c>
      <c r="F70" s="17" t="str">
        <f t="shared" si="1"/>
        <v>-</v>
      </c>
    </row>
    <row r="71" spans="1:6" ht="19.5" customHeight="1">
      <c r="A71" s="9" t="s">
        <v>118</v>
      </c>
      <c r="B71" s="10" t="s">
        <v>11</v>
      </c>
      <c r="C71" s="11" t="s">
        <v>119</v>
      </c>
      <c r="D71" s="17">
        <v>1593.3</v>
      </c>
      <c r="E71" s="17">
        <v>1593.3</v>
      </c>
      <c r="F71" s="17" t="str">
        <f t="shared" si="1"/>
        <v>-</v>
      </c>
    </row>
    <row r="72" spans="1:6" ht="47.25">
      <c r="A72" s="9" t="s">
        <v>120</v>
      </c>
      <c r="B72" s="10" t="s">
        <v>11</v>
      </c>
      <c r="C72" s="11" t="s">
        <v>121</v>
      </c>
      <c r="D72" s="17">
        <v>1593.3</v>
      </c>
      <c r="E72" s="17">
        <v>1593.3</v>
      </c>
      <c r="F72" s="17" t="str">
        <f t="shared" si="1"/>
        <v>-</v>
      </c>
    </row>
    <row r="73" spans="1:6" ht="51" customHeight="1">
      <c r="A73" s="9" t="s">
        <v>122</v>
      </c>
      <c r="B73" s="10" t="s">
        <v>11</v>
      </c>
      <c r="C73" s="11" t="s">
        <v>123</v>
      </c>
      <c r="D73" s="17">
        <v>2452.8000000000002</v>
      </c>
      <c r="E73" s="17">
        <v>2452.8000000000002</v>
      </c>
      <c r="F73" s="17" t="str">
        <f t="shared" si="1"/>
        <v>-</v>
      </c>
    </row>
    <row r="74" spans="1:6" ht="33" customHeight="1">
      <c r="A74" s="9" t="s">
        <v>124</v>
      </c>
      <c r="B74" s="10" t="s">
        <v>11</v>
      </c>
      <c r="C74" s="11" t="s">
        <v>125</v>
      </c>
      <c r="D74" s="17">
        <v>2452.8000000000002</v>
      </c>
      <c r="E74" s="17">
        <v>2452.8000000000002</v>
      </c>
      <c r="F74" s="17" t="str">
        <f t="shared" si="1"/>
        <v>-</v>
      </c>
    </row>
    <row r="75" spans="1:6" ht="31.5">
      <c r="A75" s="9" t="s">
        <v>126</v>
      </c>
      <c r="B75" s="10" t="s">
        <v>11</v>
      </c>
      <c r="C75" s="11" t="s">
        <v>127</v>
      </c>
      <c r="D75" s="17">
        <f>D77</f>
        <v>253.1</v>
      </c>
      <c r="E75" s="17">
        <f>E77</f>
        <v>253.1</v>
      </c>
      <c r="F75" s="17" t="str">
        <f t="shared" si="1"/>
        <v>-</v>
      </c>
    </row>
    <row r="76" spans="1:6" ht="15.75">
      <c r="A76" s="9" t="s">
        <v>128</v>
      </c>
      <c r="B76" s="10" t="s">
        <v>11</v>
      </c>
      <c r="C76" s="11" t="s">
        <v>129</v>
      </c>
      <c r="D76" s="17">
        <f>D77</f>
        <v>253.1</v>
      </c>
      <c r="E76" s="17">
        <f>E77</f>
        <v>253.1</v>
      </c>
      <c r="F76" s="17" t="str">
        <f t="shared" si="1"/>
        <v>-</v>
      </c>
    </row>
    <row r="77" spans="1:6" ht="15.75">
      <c r="A77" s="9" t="s">
        <v>130</v>
      </c>
      <c r="B77" s="10" t="s">
        <v>11</v>
      </c>
      <c r="C77" s="11" t="s">
        <v>131</v>
      </c>
      <c r="D77" s="17">
        <f>D79+D78</f>
        <v>253.1</v>
      </c>
      <c r="E77" s="17">
        <f>E79+E78</f>
        <v>253.1</v>
      </c>
      <c r="F77" s="17" t="str">
        <f t="shared" ref="F77:F99" si="2">IF(OR(D77="-",IF(E77="-",0,E77)&gt;=IF(D77="-",0,D77)),"-",IF(D77="-",0,D77)-IF(E77="-",0,E77))</f>
        <v>-</v>
      </c>
    </row>
    <row r="78" spans="1:6" ht="31.5">
      <c r="A78" s="9" t="s">
        <v>132</v>
      </c>
      <c r="B78" s="10" t="s">
        <v>11</v>
      </c>
      <c r="C78" s="11" t="s">
        <v>133</v>
      </c>
      <c r="D78" s="17">
        <v>60.1</v>
      </c>
      <c r="E78" s="17">
        <v>60.1</v>
      </c>
      <c r="F78" s="17" t="str">
        <f t="shared" si="2"/>
        <v>-</v>
      </c>
    </row>
    <row r="79" spans="1:6" ht="47.25">
      <c r="A79" s="9" t="s">
        <v>134</v>
      </c>
      <c r="B79" s="10" t="s">
        <v>11</v>
      </c>
      <c r="C79" s="11" t="s">
        <v>135</v>
      </c>
      <c r="D79" s="17">
        <v>193</v>
      </c>
      <c r="E79" s="17">
        <v>193</v>
      </c>
      <c r="F79" s="17" t="str">
        <f t="shared" si="2"/>
        <v>-</v>
      </c>
    </row>
    <row r="80" spans="1:6" ht="18" customHeight="1">
      <c r="A80" s="9" t="s">
        <v>136</v>
      </c>
      <c r="B80" s="10" t="s">
        <v>11</v>
      </c>
      <c r="C80" s="11" t="s">
        <v>137</v>
      </c>
      <c r="D80" s="17">
        <f>D81+D84</f>
        <v>90.4</v>
      </c>
      <c r="E80" s="17">
        <v>80.3</v>
      </c>
      <c r="F80" s="17">
        <f t="shared" si="2"/>
        <v>10.100000000000009</v>
      </c>
    </row>
    <row r="81" spans="1:6" ht="31.5">
      <c r="A81" s="9" t="s">
        <v>138</v>
      </c>
      <c r="B81" s="10" t="s">
        <v>11</v>
      </c>
      <c r="C81" s="11" t="s">
        <v>139</v>
      </c>
      <c r="D81" s="17">
        <v>3.5</v>
      </c>
      <c r="E81" s="17" t="s">
        <v>24</v>
      </c>
      <c r="F81" s="17">
        <f t="shared" si="2"/>
        <v>3.5</v>
      </c>
    </row>
    <row r="82" spans="1:6" ht="31.5">
      <c r="A82" s="9" t="s">
        <v>140</v>
      </c>
      <c r="B82" s="10" t="s">
        <v>11</v>
      </c>
      <c r="C82" s="11" t="s">
        <v>141</v>
      </c>
      <c r="D82" s="17">
        <v>3.5</v>
      </c>
      <c r="E82" s="17" t="s">
        <v>24</v>
      </c>
      <c r="F82" s="17">
        <f t="shared" si="2"/>
        <v>3.5</v>
      </c>
    </row>
    <row r="83" spans="1:6" ht="78.75">
      <c r="A83" s="12" t="s">
        <v>142</v>
      </c>
      <c r="B83" s="10" t="s">
        <v>11</v>
      </c>
      <c r="C83" s="11" t="s">
        <v>143</v>
      </c>
      <c r="D83" s="17">
        <v>3.5</v>
      </c>
      <c r="E83" s="17" t="s">
        <v>24</v>
      </c>
      <c r="F83" s="17">
        <f t="shared" si="2"/>
        <v>3.5</v>
      </c>
    </row>
    <row r="84" spans="1:6" ht="31.5">
      <c r="A84" s="9" t="s">
        <v>144</v>
      </c>
      <c r="B84" s="10" t="s">
        <v>11</v>
      </c>
      <c r="C84" s="11" t="s">
        <v>145</v>
      </c>
      <c r="D84" s="17">
        <v>86.9</v>
      </c>
      <c r="E84" s="17">
        <v>80.3</v>
      </c>
      <c r="F84" s="17">
        <f t="shared" si="2"/>
        <v>6.6000000000000085</v>
      </c>
    </row>
    <row r="85" spans="1:6" ht="47.25">
      <c r="A85" s="9" t="s">
        <v>146</v>
      </c>
      <c r="B85" s="10" t="s">
        <v>11</v>
      </c>
      <c r="C85" s="11" t="s">
        <v>147</v>
      </c>
      <c r="D85" s="17">
        <v>86.9</v>
      </c>
      <c r="E85" s="17">
        <v>80.3</v>
      </c>
      <c r="F85" s="17">
        <f t="shared" si="2"/>
        <v>6.6000000000000085</v>
      </c>
    </row>
    <row r="86" spans="1:6" ht="15.75">
      <c r="A86" s="9" t="s">
        <v>148</v>
      </c>
      <c r="B86" s="10" t="s">
        <v>11</v>
      </c>
      <c r="C86" s="11" t="s">
        <v>149</v>
      </c>
      <c r="D86" s="17">
        <f>D87+D90</f>
        <v>2662.9</v>
      </c>
      <c r="E86" s="17">
        <f>E87+E90</f>
        <v>2662.9</v>
      </c>
      <c r="F86" s="17" t="str">
        <f t="shared" si="2"/>
        <v>-</v>
      </c>
    </row>
    <row r="87" spans="1:6" ht="64.5" customHeight="1">
      <c r="A87" s="9" t="s">
        <v>150</v>
      </c>
      <c r="B87" s="10" t="s">
        <v>11</v>
      </c>
      <c r="C87" s="11" t="s">
        <v>151</v>
      </c>
      <c r="D87" s="17">
        <v>287.60000000000002</v>
      </c>
      <c r="E87" s="17">
        <v>287.60000000000002</v>
      </c>
      <c r="F87" s="17" t="str">
        <f t="shared" si="2"/>
        <v>-</v>
      </c>
    </row>
    <row r="88" spans="1:6" ht="62.25" customHeight="1">
      <c r="A88" s="9" t="s">
        <v>152</v>
      </c>
      <c r="B88" s="10" t="s">
        <v>11</v>
      </c>
      <c r="C88" s="11" t="s">
        <v>153</v>
      </c>
      <c r="D88" s="17">
        <v>287.60000000000002</v>
      </c>
      <c r="E88" s="17">
        <v>287.60000000000002</v>
      </c>
      <c r="F88" s="17" t="str">
        <f t="shared" si="2"/>
        <v>-</v>
      </c>
    </row>
    <row r="89" spans="1:6" ht="111" customHeight="1">
      <c r="A89" s="12" t="s">
        <v>154</v>
      </c>
      <c r="B89" s="10" t="s">
        <v>11</v>
      </c>
      <c r="C89" s="11" t="s">
        <v>155</v>
      </c>
      <c r="D89" s="17">
        <v>287.60000000000002</v>
      </c>
      <c r="E89" s="17">
        <v>287.60000000000002</v>
      </c>
      <c r="F89" s="17" t="str">
        <f t="shared" si="2"/>
        <v>-</v>
      </c>
    </row>
    <row r="90" spans="1:6" ht="15.75">
      <c r="A90" s="9" t="s">
        <v>156</v>
      </c>
      <c r="B90" s="10" t="s">
        <v>11</v>
      </c>
      <c r="C90" s="11" t="s">
        <v>157</v>
      </c>
      <c r="D90" s="17">
        <f>D91</f>
        <v>2375.3000000000002</v>
      </c>
      <c r="E90" s="17">
        <f>E91</f>
        <v>2375.3000000000002</v>
      </c>
      <c r="F90" s="17" t="str">
        <f t="shared" si="2"/>
        <v>-</v>
      </c>
    </row>
    <row r="91" spans="1:6" ht="31.5">
      <c r="A91" s="9" t="s">
        <v>158</v>
      </c>
      <c r="B91" s="10" t="s">
        <v>11</v>
      </c>
      <c r="C91" s="11" t="s">
        <v>159</v>
      </c>
      <c r="D91" s="17">
        <f>D92+D93+D94+D95</f>
        <v>2375.3000000000002</v>
      </c>
      <c r="E91" s="17">
        <f>E92+E93+E94+E95</f>
        <v>2375.3000000000002</v>
      </c>
      <c r="F91" s="17" t="str">
        <f t="shared" si="2"/>
        <v>-</v>
      </c>
    </row>
    <row r="92" spans="1:6" ht="47.25">
      <c r="A92" s="9" t="s">
        <v>160</v>
      </c>
      <c r="B92" s="10" t="s">
        <v>11</v>
      </c>
      <c r="C92" s="11" t="s">
        <v>161</v>
      </c>
      <c r="D92" s="17">
        <v>2089.8000000000002</v>
      </c>
      <c r="E92" s="17">
        <v>2089.8000000000002</v>
      </c>
      <c r="F92" s="17" t="str">
        <f t="shared" si="2"/>
        <v>-</v>
      </c>
    </row>
    <row r="93" spans="1:6" ht="78.75">
      <c r="A93" s="12" t="s">
        <v>162</v>
      </c>
      <c r="B93" s="10" t="s">
        <v>11</v>
      </c>
      <c r="C93" s="11" t="s">
        <v>163</v>
      </c>
      <c r="D93" s="17">
        <v>112</v>
      </c>
      <c r="E93" s="17">
        <v>112</v>
      </c>
      <c r="F93" s="17" t="str">
        <f t="shared" si="2"/>
        <v>-</v>
      </c>
    </row>
    <row r="94" spans="1:6" ht="63">
      <c r="A94" s="9" t="s">
        <v>164</v>
      </c>
      <c r="B94" s="10" t="s">
        <v>11</v>
      </c>
      <c r="C94" s="11" t="s">
        <v>165</v>
      </c>
      <c r="D94" s="17">
        <v>160</v>
      </c>
      <c r="E94" s="17">
        <v>160</v>
      </c>
      <c r="F94" s="17" t="str">
        <f t="shared" si="2"/>
        <v>-</v>
      </c>
    </row>
    <row r="95" spans="1:6" ht="47.25">
      <c r="A95" s="9" t="s">
        <v>166</v>
      </c>
      <c r="B95" s="10" t="s">
        <v>11</v>
      </c>
      <c r="C95" s="11" t="s">
        <v>167</v>
      </c>
      <c r="D95" s="17">
        <v>13.5</v>
      </c>
      <c r="E95" s="17">
        <v>13.5</v>
      </c>
      <c r="F95" s="17" t="str">
        <f t="shared" si="2"/>
        <v>-</v>
      </c>
    </row>
    <row r="96" spans="1:6" ht="47.25">
      <c r="A96" s="9" t="s">
        <v>168</v>
      </c>
      <c r="B96" s="10" t="s">
        <v>11</v>
      </c>
      <c r="C96" s="11" t="s">
        <v>169</v>
      </c>
      <c r="D96" s="17">
        <f>D97</f>
        <v>-20.100000000000001</v>
      </c>
      <c r="E96" s="17">
        <f>E97</f>
        <v>-20.100000000000001</v>
      </c>
      <c r="F96" s="17" t="str">
        <f t="shared" si="2"/>
        <v>-</v>
      </c>
    </row>
    <row r="97" spans="1:6" ht="47.25">
      <c r="A97" s="9" t="s">
        <v>170</v>
      </c>
      <c r="B97" s="10" t="s">
        <v>11</v>
      </c>
      <c r="C97" s="11" t="s">
        <v>171</v>
      </c>
      <c r="D97" s="17">
        <f>D98+D99</f>
        <v>-20.100000000000001</v>
      </c>
      <c r="E97" s="17">
        <f>E98+E99</f>
        <v>-20.100000000000001</v>
      </c>
      <c r="F97" s="17" t="str">
        <f t="shared" si="2"/>
        <v>-</v>
      </c>
    </row>
    <row r="98" spans="1:6" ht="47.25">
      <c r="A98" s="9" t="s">
        <v>172</v>
      </c>
      <c r="B98" s="10" t="s">
        <v>11</v>
      </c>
      <c r="C98" s="11" t="s">
        <v>173</v>
      </c>
      <c r="D98" s="17">
        <v>-6.7</v>
      </c>
      <c r="E98" s="17">
        <v>-6.7</v>
      </c>
      <c r="F98" s="17" t="str">
        <f t="shared" si="2"/>
        <v>-</v>
      </c>
    </row>
    <row r="99" spans="1:6" ht="47.25">
      <c r="A99" s="9" t="s">
        <v>174</v>
      </c>
      <c r="B99" s="10" t="s">
        <v>11</v>
      </c>
      <c r="C99" s="11" t="s">
        <v>175</v>
      </c>
      <c r="D99" s="17">
        <v>-13.4</v>
      </c>
      <c r="E99" s="17">
        <v>-13.4</v>
      </c>
      <c r="F99" s="17" t="str">
        <f t="shared" si="2"/>
        <v>-</v>
      </c>
    </row>
    <row r="100" spans="1:6" ht="12.75" customHeight="1">
      <c r="A100" s="13"/>
      <c r="B100" s="14"/>
      <c r="C100" s="14"/>
      <c r="D100" s="15"/>
      <c r="E100" s="15"/>
      <c r="F100" s="15"/>
    </row>
  </sheetData>
  <mergeCells count="12">
    <mergeCell ref="A8:F8"/>
    <mergeCell ref="B9:B15"/>
    <mergeCell ref="D9:D15"/>
    <mergeCell ref="C9:C15"/>
    <mergeCell ref="A9:A15"/>
    <mergeCell ref="F9:F15"/>
    <mergeCell ref="E9:E15"/>
    <mergeCell ref="E1:F1"/>
    <mergeCell ref="A2:F2"/>
    <mergeCell ref="C3:F3"/>
    <mergeCell ref="A5:F5"/>
    <mergeCell ref="A6:F6"/>
  </mergeCells>
  <conditionalFormatting sqref="F21 F19 F24 F33">
    <cfRule type="cellIs" priority="1" stopIfTrue="1" operator="equal">
      <formula>0</formula>
    </cfRule>
  </conditionalFormatting>
  <pageMargins left="1.1811023622047245" right="0.39370078740157483" top="0.78740157480314965" bottom="0.78740157480314965" header="0" footer="0"/>
  <pageSetup paperSize="9" scale="5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176</v>
      </c>
      <c r="B1" t="s">
        <v>8</v>
      </c>
    </row>
    <row r="2" spans="1:2">
      <c r="A2" t="s">
        <v>177</v>
      </c>
      <c r="B2" t="s">
        <v>178</v>
      </c>
    </row>
    <row r="3" spans="1:2">
      <c r="A3" t="s">
        <v>179</v>
      </c>
      <c r="B3" t="s">
        <v>0</v>
      </c>
    </row>
    <row r="4" spans="1:2">
      <c r="A4" t="s">
        <v>180</v>
      </c>
      <c r="B4" t="s">
        <v>181</v>
      </c>
    </row>
    <row r="5" spans="1:2">
      <c r="A5" t="s">
        <v>182</v>
      </c>
      <c r="B5" t="s">
        <v>183</v>
      </c>
    </row>
    <row r="6" spans="1:2">
      <c r="A6" t="s">
        <v>184</v>
      </c>
      <c r="B6" t="s">
        <v>185</v>
      </c>
    </row>
    <row r="7" spans="1:2">
      <c r="A7" t="s">
        <v>186</v>
      </c>
      <c r="B7" t="s">
        <v>185</v>
      </c>
    </row>
    <row r="8" spans="1:2">
      <c r="A8" t="s">
        <v>187</v>
      </c>
      <c r="B8" t="s">
        <v>188</v>
      </c>
    </row>
    <row r="9" spans="1:2">
      <c r="A9" t="s">
        <v>189</v>
      </c>
      <c r="B9" t="s">
        <v>190</v>
      </c>
    </row>
    <row r="10" spans="1:2">
      <c r="A10" t="s">
        <v>191</v>
      </c>
      <c r="B10" t="s">
        <v>183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Доходы</vt:lpstr>
      <vt:lpstr>_params</vt:lpstr>
      <vt:lpstr>Доходы!APPT</vt:lpstr>
      <vt:lpstr>Доходы!FIO</vt:lpstr>
      <vt:lpstr>Доходы!LAST_CELL</vt:lpstr>
      <vt:lpstr>Доходы!RBEGIN_1</vt:lpstr>
      <vt:lpstr>Доходы!REND_1</vt:lpstr>
      <vt:lpstr>Доходы!SIGN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16fokas</dc:creator>
  <dc:description>POI HSSF rep:2.54.0.50</dc:description>
  <cp:lastModifiedBy>Turovo</cp:lastModifiedBy>
  <cp:lastPrinted>2022-03-16T03:44:52Z</cp:lastPrinted>
  <dcterms:created xsi:type="dcterms:W3CDTF">2022-01-13T04:52:21Z</dcterms:created>
  <dcterms:modified xsi:type="dcterms:W3CDTF">2022-06-14T10:12:37Z</dcterms:modified>
</cp:coreProperties>
</file>