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1"/>
  </bookViews>
  <sheets>
    <sheet name="Роспись расходов" sheetId="1" r:id="rId1"/>
    <sheet name="Лист1" sheetId="2" r:id="rId2"/>
  </sheets>
  <definedNames>
    <definedName name="BFT_Print_Titles" localSheetId="0">'Роспись расходов'!$9:$11</definedName>
    <definedName name="LAST_CELL" localSheetId="0">'Роспись расходов'!$G$159</definedName>
    <definedName name="_xlnm.Print_Titles" localSheetId="1">Лист1!$9:$11</definedName>
    <definedName name="_xlnm.Print_Titles" localSheetId="0">'Роспись расходов'!$9:$10</definedName>
    <definedName name="_xlnm.Print_Area" localSheetId="1">Лист1!$A$1:$H$179</definedName>
  </definedNames>
  <calcPr calcId="124519"/>
</workbook>
</file>

<file path=xl/calcChain.xml><?xml version="1.0" encoding="utf-8"?>
<calcChain xmlns="http://schemas.openxmlformats.org/spreadsheetml/2006/main">
  <c r="G12" i="2"/>
  <c r="G179" s="1"/>
  <c r="H179" s="1"/>
  <c r="G91"/>
  <c r="H91" s="1"/>
  <c r="G158"/>
  <c r="H158" s="1"/>
  <c r="G165"/>
  <c r="G24"/>
  <c r="H24" s="1"/>
  <c r="G45"/>
  <c r="H45" s="1"/>
  <c r="G59"/>
  <c r="G75"/>
  <c r="H75" s="1"/>
  <c r="G13"/>
  <c r="H13" s="1"/>
  <c r="H14"/>
  <c r="H15"/>
  <c r="H16"/>
  <c r="H17"/>
  <c r="H18"/>
  <c r="H19"/>
  <c r="H20"/>
  <c r="H21"/>
  <c r="H22"/>
  <c r="H23"/>
  <c r="H25"/>
  <c r="H26"/>
  <c r="H27"/>
  <c r="H28"/>
  <c r="H29"/>
  <c r="H31"/>
  <c r="H32"/>
  <c r="H33"/>
  <c r="H34"/>
  <c r="H35"/>
  <c r="H36"/>
  <c r="H37"/>
  <c r="H38"/>
  <c r="H39"/>
  <c r="H40"/>
  <c r="H41"/>
  <c r="H42"/>
  <c r="H43"/>
  <c r="H44"/>
  <c r="H46"/>
  <c r="H47"/>
  <c r="H48"/>
  <c r="H49"/>
  <c r="H50"/>
  <c r="H51"/>
  <c r="H52"/>
  <c r="H53"/>
  <c r="H54"/>
  <c r="H55"/>
  <c r="H56"/>
  <c r="H57"/>
  <c r="H58"/>
  <c r="H60"/>
  <c r="H61"/>
  <c r="H62"/>
  <c r="H63"/>
  <c r="H64"/>
  <c r="H65"/>
  <c r="H66"/>
  <c r="H67"/>
  <c r="H68"/>
  <c r="H69"/>
  <c r="H70"/>
  <c r="H71"/>
  <c r="H72"/>
  <c r="H73"/>
  <c r="H74"/>
  <c r="H76"/>
  <c r="H77"/>
  <c r="H78"/>
  <c r="H79"/>
  <c r="H80"/>
  <c r="H81"/>
  <c r="H82"/>
  <c r="H83"/>
  <c r="H84"/>
  <c r="H85"/>
  <c r="H86"/>
  <c r="H87"/>
  <c r="H88"/>
  <c r="H89"/>
  <c r="H90"/>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9"/>
  <c r="H160"/>
  <c r="H161"/>
  <c r="H162"/>
  <c r="H163"/>
  <c r="H164"/>
  <c r="H165"/>
  <c r="H166"/>
  <c r="H167"/>
  <c r="H168"/>
  <c r="H169"/>
  <c r="H170"/>
  <c r="H171"/>
  <c r="H172"/>
  <c r="H173"/>
  <c r="H174"/>
  <c r="H175"/>
  <c r="H176"/>
  <c r="H177"/>
  <c r="H178"/>
  <c r="H12" l="1"/>
  <c r="H30"/>
  <c r="H59"/>
  <c r="F12" i="1"/>
  <c r="H12" s="1"/>
  <c r="G139"/>
  <c r="H139" s="1"/>
  <c r="G97"/>
  <c r="G71" s="1"/>
  <c r="H71" s="1"/>
  <c r="G123"/>
  <c r="G157"/>
  <c r="H157" s="1"/>
  <c r="G156"/>
  <c r="H156" s="1"/>
  <c r="G155"/>
  <c r="H155" s="1"/>
  <c r="G153"/>
  <c r="G152"/>
  <c r="G151"/>
  <c r="G150"/>
  <c r="H150" s="1"/>
  <c r="G148"/>
  <c r="G147"/>
  <c r="H147" s="1"/>
  <c r="G146"/>
  <c r="H146" s="1"/>
  <c r="G145"/>
  <c r="G143"/>
  <c r="G142"/>
  <c r="H142" s="1"/>
  <c r="G141"/>
  <c r="G140"/>
  <c r="H140" s="1"/>
  <c r="G24"/>
  <c r="H24" s="1"/>
  <c r="G33"/>
  <c r="H33" s="1"/>
  <c r="G32"/>
  <c r="G31"/>
  <c r="G30"/>
  <c r="H30" s="1"/>
  <c r="G28"/>
  <c r="G27"/>
  <c r="H27" s="1"/>
  <c r="G26"/>
  <c r="G25"/>
  <c r="H25" s="1"/>
  <c r="G38"/>
  <c r="H38" s="1"/>
  <c r="G37"/>
  <c r="H37" s="1"/>
  <c r="G36"/>
  <c r="H36" s="1"/>
  <c r="G35"/>
  <c r="G40"/>
  <c r="G43"/>
  <c r="G42"/>
  <c r="G41"/>
  <c r="H41" s="1"/>
  <c r="G47"/>
  <c r="G46"/>
  <c r="H46" s="1"/>
  <c r="G45"/>
  <c r="H45" s="1"/>
  <c r="G60"/>
  <c r="H60" s="1"/>
  <c r="G64"/>
  <c r="G63"/>
  <c r="G62"/>
  <c r="G61"/>
  <c r="H61" s="1"/>
  <c r="G69"/>
  <c r="H69" s="1"/>
  <c r="G68"/>
  <c r="H68" s="1"/>
  <c r="G67"/>
  <c r="H67" s="1"/>
  <c r="G66"/>
  <c r="G49"/>
  <c r="G58"/>
  <c r="G57"/>
  <c r="G56"/>
  <c r="H56" s="1"/>
  <c r="G55"/>
  <c r="G53"/>
  <c r="H53" s="1"/>
  <c r="G52"/>
  <c r="H52" s="1"/>
  <c r="G51"/>
  <c r="G50"/>
  <c r="H15"/>
  <c r="H16"/>
  <c r="H18"/>
  <c r="H23"/>
  <c r="H26"/>
  <c r="H28"/>
  <c r="H29"/>
  <c r="H31"/>
  <c r="H32"/>
  <c r="H34"/>
  <c r="H35"/>
  <c r="H39"/>
  <c r="H40"/>
  <c r="H42"/>
  <c r="H43"/>
  <c r="H44"/>
  <c r="H47"/>
  <c r="H48"/>
  <c r="H49"/>
  <c r="H50"/>
  <c r="H51"/>
  <c r="H54"/>
  <c r="H55"/>
  <c r="H57"/>
  <c r="H58"/>
  <c r="H59"/>
  <c r="H62"/>
  <c r="H63"/>
  <c r="H64"/>
  <c r="H65"/>
  <c r="H66"/>
  <c r="H70"/>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41"/>
  <c r="H143"/>
  <c r="H144"/>
  <c r="H145"/>
  <c r="H148"/>
  <c r="H149"/>
  <c r="H151"/>
  <c r="H152"/>
  <c r="H153"/>
  <c r="H154"/>
  <c r="H158"/>
  <c r="G22"/>
  <c r="H22" s="1"/>
  <c r="G21"/>
  <c r="H21" s="1"/>
  <c r="G20"/>
  <c r="H20" s="1"/>
  <c r="G19"/>
  <c r="H19" s="1"/>
  <c r="G14"/>
  <c r="H14" s="1"/>
  <c r="G15"/>
  <c r="G16"/>
  <c r="G17"/>
  <c r="H17" s="1"/>
  <c r="G13"/>
  <c r="G12" s="1"/>
  <c r="G159" l="1"/>
  <c r="H159" s="1"/>
  <c r="G138"/>
  <c r="H138" s="1"/>
  <c r="H13"/>
</calcChain>
</file>

<file path=xl/sharedStrings.xml><?xml version="1.0" encoding="utf-8"?>
<sst xmlns="http://schemas.openxmlformats.org/spreadsheetml/2006/main" count="1344" uniqueCount="337">
  <si>
    <t>5</t>
  </si>
  <si>
    <t>1</t>
  </si>
  <si>
    <t>2</t>
  </si>
  <si>
    <t>7</t>
  </si>
  <si>
    <t>8</t>
  </si>
  <si>
    <t>9</t>
  </si>
  <si>
    <t>3</t>
  </si>
  <si>
    <t>4</t>
  </si>
  <si>
    <t>6</t>
  </si>
  <si>
    <t>0100000000</t>
  </si>
  <si>
    <t>Муниципальная программа "Обеспечение жизнедеятельности на территории Туровского сельсовета Абанского района"</t>
  </si>
  <si>
    <t>0110000000</t>
  </si>
  <si>
    <t>Подпрограмма "Защита населения и территории от чрезвычайных ситуаций, обеспечение пожарной безопасности объектов муниципальной собственности"</t>
  </si>
  <si>
    <t>0110092390</t>
  </si>
  <si>
    <t>Расходы на проведение мероприятий по противодействию экстремизму и профилактике терроризма</t>
  </si>
  <si>
    <t>200</t>
  </si>
  <si>
    <t>Закупка товаров, работ и услуг для обеспечения государственных (муниципальных) нужд</t>
  </si>
  <si>
    <t>240</t>
  </si>
  <si>
    <t>Иные закупки товаров, работ и услуг для обеспечения государственных (муниципальных) нужд</t>
  </si>
  <si>
    <t>0100</t>
  </si>
  <si>
    <t>ОБЩЕГОСУДАРСТВЕННЫЕ ВОПРОСЫ</t>
  </si>
  <si>
    <t>0113</t>
  </si>
  <si>
    <t>Другие общегосударственные вопросы</t>
  </si>
  <si>
    <t>01100S4120</t>
  </si>
  <si>
    <t>Обеспечение первичных мер пожарной безопасности</t>
  </si>
  <si>
    <t>10</t>
  </si>
  <si>
    <t>0300</t>
  </si>
  <si>
    <t>НАЦИОНАЛЬНАЯ БЕЗОПАСНОСТЬ И ПРАВООХРАНИТЕЛЬНАЯ ДЕЯТЕЛЬНОСТЬ</t>
  </si>
  <si>
    <t>11</t>
  </si>
  <si>
    <t>0310</t>
  </si>
  <si>
    <t>Обеспечение пожарной безопасности</t>
  </si>
  <si>
    <t>12</t>
  </si>
  <si>
    <t>0120000000</t>
  </si>
  <si>
    <t>Подпрограмма "Повышение энергетической эффективности, обеспечение жизнедеятельности коммунальной системы, благоустройства территории"</t>
  </si>
  <si>
    <t>13</t>
  </si>
  <si>
    <t>0120035050</t>
  </si>
  <si>
    <t>Мероприятия в области коммунального хозяйства</t>
  </si>
  <si>
    <t>14</t>
  </si>
  <si>
    <t>15</t>
  </si>
  <si>
    <t>16</t>
  </si>
  <si>
    <t>0500</t>
  </si>
  <si>
    <t>ЖИЛИЩНО-КОММУНАЛЬНОЕ ХОЗЯЙСТВО</t>
  </si>
  <si>
    <t>17</t>
  </si>
  <si>
    <t>0502</t>
  </si>
  <si>
    <t>Коммунальное хозяйство</t>
  </si>
  <si>
    <t>18</t>
  </si>
  <si>
    <t>0120061000</t>
  </si>
  <si>
    <t>Мероприятия по уличному освещению</t>
  </si>
  <si>
    <t>19</t>
  </si>
  <si>
    <t>20</t>
  </si>
  <si>
    <t>21</t>
  </si>
  <si>
    <t>22</t>
  </si>
  <si>
    <t>0503</t>
  </si>
  <si>
    <t>Благоустройство</t>
  </si>
  <si>
    <t>23</t>
  </si>
  <si>
    <t>0120064000</t>
  </si>
  <si>
    <t>Мероприятия по организации и содержанию мест захоронения</t>
  </si>
  <si>
    <t>24</t>
  </si>
  <si>
    <t>25</t>
  </si>
  <si>
    <t>26</t>
  </si>
  <si>
    <t>27</t>
  </si>
  <si>
    <t>28</t>
  </si>
  <si>
    <t>0120065000</t>
  </si>
  <si>
    <t>Прочие мероприятия по благоустройству городских округов и поселений</t>
  </si>
  <si>
    <t>29</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</si>
  <si>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</si>
  <si>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</si>
  <si>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t>
  </si>
  <si>
    <t>120</t>
  </si>
  <si>
    <t>Расходы на выплаты персоналу государственных (муниципальных) органов</t>
  </si>
  <si>
    <t>31</t>
  </si>
  <si>
    <t>32</t>
  </si>
  <si>
    <t>33</t>
  </si>
  <si>
    <t>34</t>
  </si>
  <si>
    <t>35</t>
  </si>
  <si>
    <t>36</t>
  </si>
  <si>
    <t>37</t>
  </si>
  <si>
    <t>0130000000</t>
  </si>
  <si>
    <t>Подпрограмма "Содействие развитию дорожного хозяйства, безопасности дорожного движения на территории поселения"</t>
  </si>
  <si>
    <t>38</t>
  </si>
  <si>
    <t>0130004190</t>
  </si>
  <si>
    <t>Обеспечение дорожной деятельности в отношении автомобильных дорог общего пользования местного значения за счет средств дорожного фонда</t>
  </si>
  <si>
    <t>39</t>
  </si>
  <si>
    <t>40</t>
  </si>
  <si>
    <t>41</t>
  </si>
  <si>
    <t>0400</t>
  </si>
  <si>
    <t>НАЦИОНАЛЬНАЯ ЭКОНОМИКА</t>
  </si>
  <si>
    <t>42</t>
  </si>
  <si>
    <t>0409</t>
  </si>
  <si>
    <t>Дорожное хозяйство (дорожные фонды)</t>
  </si>
  <si>
    <t>43</t>
  </si>
  <si>
    <t>01300S5080</t>
  </si>
  <si>
    <t>Содержание автомобильных дорог общего пользования местного значения за счет средств дорожного фонда Красноярского края</t>
  </si>
  <si>
    <t>44</t>
  </si>
  <si>
    <t>45</t>
  </si>
  <si>
    <t>46</t>
  </si>
  <si>
    <t>47</t>
  </si>
  <si>
    <t>48</t>
  </si>
  <si>
    <t>0190000000</t>
  </si>
  <si>
    <t>Отдельные мероприятия муниципальной программы</t>
  </si>
  <si>
    <t>49</t>
  </si>
  <si>
    <t>0190106010</t>
  </si>
  <si>
    <t>Оплата (возмещение) расходов по приобретению, подвозу твердого топлива и электроснабжению учреждений образования</t>
  </si>
  <si>
    <t>50</t>
  </si>
  <si>
    <t>51</t>
  </si>
  <si>
    <t>52</t>
  </si>
  <si>
    <t>0700</t>
  </si>
  <si>
    <t>ОБРАЗОВАНИЕ</t>
  </si>
  <si>
    <t>53</t>
  </si>
  <si>
    <t>0702</t>
  </si>
  <si>
    <t>Общее образование</t>
  </si>
  <si>
    <t>54</t>
  </si>
  <si>
    <t>0190206010</t>
  </si>
  <si>
    <t>Оплата (возмещение) расходов по приобретению, подвозу твердого топлива и электроснабжению учреждений культуры</t>
  </si>
  <si>
    <t>55</t>
  </si>
  <si>
    <t>56</t>
  </si>
  <si>
    <t>57</t>
  </si>
  <si>
    <t>0800</t>
  </si>
  <si>
    <t>КУЛЬТУРА, КИНЕМАТОГРАФИЯ</t>
  </si>
  <si>
    <t>58</t>
  </si>
  <si>
    <t>0801</t>
  </si>
  <si>
    <t>Культура</t>
  </si>
  <si>
    <t>59</t>
  </si>
  <si>
    <t>7400000000</t>
  </si>
  <si>
    <t>Обеспечение деятельности отдельных органов местного самоуправления</t>
  </si>
  <si>
    <t>60</t>
  </si>
  <si>
    <t>7410000000</t>
  </si>
  <si>
    <t>Обеспечение функционирования главы  муниципального образования</t>
  </si>
  <si>
    <t>61</t>
  </si>
  <si>
    <t>7410004500</t>
  </si>
  <si>
    <t>Глава муниципального образования</t>
  </si>
  <si>
    <t>62</t>
  </si>
  <si>
    <t>63</t>
  </si>
  <si>
    <t>64</t>
  </si>
  <si>
    <t>65</t>
  </si>
  <si>
    <t>0102</t>
  </si>
  <si>
    <t>Функционирование высшего должностного лица субъекта Российской Федерации и муниципального образования</t>
  </si>
  <si>
    <t>66</t>
  </si>
  <si>
    <t>7420000000</t>
  </si>
  <si>
    <t>Центральный аппарат</t>
  </si>
  <si>
    <t>67</t>
  </si>
  <si>
    <t>7420004600</t>
  </si>
  <si>
    <t>Выполнение функций государственными органами, органами местного самоуправления</t>
  </si>
  <si>
    <t>68</t>
  </si>
  <si>
    <t>69</t>
  </si>
  <si>
    <t>70</t>
  </si>
  <si>
    <t>71</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</si>
  <si>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</si>
  <si>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</si>
  <si>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72</t>
  </si>
  <si>
    <t>73</t>
  </si>
  <si>
    <t>74</t>
  </si>
  <si>
    <t>75</t>
  </si>
  <si>
    <t>76</t>
  </si>
  <si>
    <t>800</t>
  </si>
  <si>
    <t>Иные бюджетные ассигнования</t>
  </si>
  <si>
    <t>77</t>
  </si>
  <si>
    <t>850</t>
  </si>
  <si>
    <t>Уплата налогов, сборов и иных платежей</t>
  </si>
  <si>
    <t>78</t>
  </si>
  <si>
    <t>79</t>
  </si>
  <si>
    <t>80</t>
  </si>
  <si>
    <t>7420010490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</si>
  <si>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</si>
  <si>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81</t>
  </si>
  <si>
    <t>82</t>
  </si>
  <si>
    <t>83</t>
  </si>
  <si>
    <t>84</t>
  </si>
  <si>
    <t>85</t>
  </si>
  <si>
    <t>7430000000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</si>
  <si>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</si>
  <si>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86</t>
  </si>
  <si>
    <t>7430006050</t>
  </si>
  <si>
    <t>Межбюджетные трансферты бюджету муниципального района, передаваемые поселениями на осуществление части иных полномочий органов местного самоуправления в соответствии с жилищным законодательством</t>
  </si>
  <si>
    <t>87</t>
  </si>
  <si>
    <t>500</t>
  </si>
  <si>
    <t>Межбюджетные трансферты</t>
  </si>
  <si>
    <t>88</t>
  </si>
  <si>
    <t>540</t>
  </si>
  <si>
    <t>Иные межбюджетные трансферты</t>
  </si>
  <si>
    <t>89</t>
  </si>
  <si>
    <t>1400</t>
  </si>
  <si>
    <t>МЕЖБЮДЖЕТНЫЕ ТРАНСФЕРТЫ ОБЩЕГО ХАРАКТЕРА БЮДЖЕТАМ БЮДЖЕТНОЙ СИСТЕМЫ РОССИЙСКОЙ ФЕДЕРАЦИИ</t>
  </si>
  <si>
    <t>90</t>
  </si>
  <si>
    <t>1403</t>
  </si>
  <si>
    <t>Прочие межбюджетные трансферты общего характера</t>
  </si>
  <si>
    <t>91</t>
  </si>
  <si>
    <t>7430006060</t>
  </si>
  <si>
    <t>Межбюджетные трансферты бюджету муниципального района, передаваемые на осуществление полномочий по Соглашению в части консультативной и методологической помощи при составлении проекта бюджета Поселения, осуществление внутреннего финансового контроля, осуществление контроля при утверждении плановых ассигнований бюджета Поселения, осуществление контроля при изменении ассигнований по бюджетной классификации расходов Российской Федерации, осуществление контроля за составлением реестров расходных обязательств Поселения</t>
  </si>
  <si>
    <t>92</t>
  </si>
  <si>
    <t>93</t>
  </si>
  <si>
    <t>94</t>
  </si>
  <si>
    <t>95</t>
  </si>
  <si>
    <t>96</t>
  </si>
  <si>
    <t>7440000000</t>
  </si>
  <si>
    <t>97</t>
  </si>
  <si>
    <t>7440004600</t>
  </si>
  <si>
    <t>98</t>
  </si>
  <si>
    <t>99</t>
  </si>
  <si>
    <t>101</t>
  </si>
  <si>
    <t>102</t>
  </si>
  <si>
    <t>103</t>
  </si>
  <si>
    <t>104</t>
  </si>
  <si>
    <t>105</t>
  </si>
  <si>
    <t>106</t>
  </si>
  <si>
    <t>7440010490</t>
  </si>
  <si>
    <t>107</t>
  </si>
  <si>
    <t>108</t>
  </si>
  <si>
    <t>109</t>
  </si>
  <si>
    <t>110</t>
  </si>
  <si>
    <t>111</t>
  </si>
  <si>
    <t>7440093990</t>
  </si>
  <si>
    <t>Обеспечение деятельности подведомственных учреждений по обеспечению хозяйственного обслуживания</t>
  </si>
  <si>
    <t>112</t>
  </si>
  <si>
    <t>113</t>
  </si>
  <si>
    <t>114</t>
  </si>
  <si>
    <t>115</t>
  </si>
  <si>
    <t>116</t>
  </si>
  <si>
    <t>117</t>
  </si>
  <si>
    <t>118</t>
  </si>
  <si>
    <t>119</t>
  </si>
  <si>
    <t>7450000000</t>
  </si>
  <si>
    <t>Выполнение других обязательств государства</t>
  </si>
  <si>
    <t>121</t>
  </si>
  <si>
    <t>7450010010</t>
  </si>
  <si>
    <t>Доплаты к пенсиям государственных (муницапальных) служащих</t>
  </si>
  <si>
    <t>122</t>
  </si>
  <si>
    <t>300</t>
  </si>
  <si>
    <t>Социальное обеспечение и иные выплаты населению</t>
  </si>
  <si>
    <t>123</t>
  </si>
  <si>
    <t>310</t>
  </si>
  <si>
    <t>Публичные нормативные социальные выплаты гражданам</t>
  </si>
  <si>
    <t>124</t>
  </si>
  <si>
    <t>1000</t>
  </si>
  <si>
    <t>СОЦИАЛЬНАЯ ПОЛИТИКА</t>
  </si>
  <si>
    <t>125</t>
  </si>
  <si>
    <t>1001</t>
  </si>
  <si>
    <t>Пенсионное обеспечение</t>
  </si>
  <si>
    <t>126</t>
  </si>
  <si>
    <t>9900000000</t>
  </si>
  <si>
    <t>Непрограмные расходы органов местного самоуправления</t>
  </si>
  <si>
    <t>127</t>
  </si>
  <si>
    <t>9990000000</t>
  </si>
  <si>
    <t>Непрограмные расходы</t>
  </si>
  <si>
    <t>128</t>
  </si>
  <si>
    <t>9990001070</t>
  </si>
  <si>
    <t>Проведение выборов и референдумов</t>
  </si>
  <si>
    <t>129</t>
  </si>
  <si>
    <t>130</t>
  </si>
  <si>
    <t>880</t>
  </si>
  <si>
    <t>Специальные расходы</t>
  </si>
  <si>
    <t>131</t>
  </si>
  <si>
    <t>132</t>
  </si>
  <si>
    <t>0107</t>
  </si>
  <si>
    <t>Обеспечение проведения выборов и референдумов</t>
  </si>
  <si>
    <t>133</t>
  </si>
  <si>
    <t>9990007050</t>
  </si>
  <si>
    <t>Резервные фонды местных администраций</t>
  </si>
  <si>
    <t>134</t>
  </si>
  <si>
    <t>135</t>
  </si>
  <si>
    <t>870</t>
  </si>
  <si>
    <t>Резервные средства</t>
  </si>
  <si>
    <t>136</t>
  </si>
  <si>
    <t>137</t>
  </si>
  <si>
    <t>0111</t>
  </si>
  <si>
    <t>Резервные фонды</t>
  </si>
  <si>
    <t>138</t>
  </si>
  <si>
    <t>9990051180</t>
  </si>
  <si>
    <t>Осуществление первичного воинского учета на территориях, где отсутствуют военные комиссариаты</t>
  </si>
  <si>
    <t>139</t>
  </si>
  <si>
    <t>140</t>
  </si>
  <si>
    <t>141</t>
  </si>
  <si>
    <t>0200</t>
  </si>
  <si>
    <t>НАЦИОНАЛЬНАЯ ОБОРОНА</t>
  </si>
  <si>
    <t>142</t>
  </si>
  <si>
    <t>0203</t>
  </si>
  <si>
    <t>Мобилизационная и вневойсковая подготовка</t>
  </si>
  <si>
    <t>143</t>
  </si>
  <si>
    <t>144</t>
  </si>
  <si>
    <t>145</t>
  </si>
  <si>
    <t>146</t>
  </si>
  <si>
    <t>147</t>
  </si>
  <si>
    <t>ВСЕГО:</t>
  </si>
  <si>
    <t>Приложение 5</t>
  </si>
  <si>
    <t>(тыс.рублей)</t>
  </si>
  <si>
    <t>№ строки</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</si>
  <si>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</si>
  <si>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</si>
  <si>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</si>
  <si>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</si>
  <si>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 xml:space="preserve">Распределение бюджетных ассигнований по целевым статьям (муниципальным программам Туровского сельсовета и непрограммным направлениям деятельности), </t>
  </si>
  <si>
    <t>группам и подгруппам видов расходов, разделам, подразделам классификации расходов бюджета поселения на 2020 год</t>
  </si>
  <si>
    <t>исполнении бюджета поселения Туровского сельсовета за 2020 год"</t>
  </si>
  <si>
    <t>Утвержденные бюджетные назначения</t>
  </si>
  <si>
    <t>Исполнено</t>
  </si>
  <si>
    <t>Неисполненные назначения</t>
  </si>
  <si>
    <t xml:space="preserve">к  Решению сельского Совета депутатов № 10-29Р от 04.06.2021 "Об </t>
  </si>
  <si>
    <t>Защита населения и территории от чрезвычайных ситуаций природного и техногенного характера, пожарная безопасность</t>
  </si>
  <si>
    <t>Подготовка объектов жилищно-коммунального хозяйства поселений и объектов социальной сферы Абанского района к отопительному периоду</t>
  </si>
  <si>
    <t>0120013640</t>
  </si>
  <si>
    <t>Содействие развитию налогового потенциала</t>
  </si>
  <si>
    <t>01200S7450</t>
  </si>
  <si>
    <t>Содержание автомобильных дорог местного значения за счет средств бюджета поселения</t>
  </si>
  <si>
    <t>0130004090</t>
  </si>
  <si>
    <t>Приобретение контейнеров для ТКО</t>
  </si>
  <si>
    <t>0190035060</t>
  </si>
  <si>
    <t>ОХРАНА ОКРУЖАЮЩЕЙ СРЕДЫ</t>
  </si>
  <si>
    <t>0600</t>
  </si>
  <si>
    <t>Другие вопросы в области охраны окружающей среды</t>
  </si>
  <si>
    <t>0605</t>
  </si>
  <si>
    <t>Реализация полномочий, переданных на основании Соглашений, заключенных в соответствии с пунктом 6 частью 1 статьи 14 Федерального закона от 06.10.2003 №131-ФЗ «Об общих принципах организации местного самоуправления в Российской федерации»</t>
  </si>
  <si>
    <t>Реализация полномочий, переданных на основании Соглашений, заключенных в соответствии с пунктом 1 частью 1 статьи 14 Федерального закона от 06.10.2003 №131-ФЗ «Об общих принципах организации местного самоуправления в Российской федерации»</t>
  </si>
  <si>
    <t>148</t>
  </si>
  <si>
    <t>149</t>
  </si>
  <si>
    <t>150</t>
  </si>
  <si>
    <t>151</t>
  </si>
  <si>
    <t>152</t>
  </si>
  <si>
    <t>153</t>
  </si>
  <si>
    <t>154</t>
  </si>
  <si>
    <t>155</t>
  </si>
  <si>
    <t>156</t>
  </si>
  <si>
    <t>157</t>
  </si>
  <si>
    <t>158</t>
  </si>
  <si>
    <t>159</t>
  </si>
  <si>
    <t>160</t>
  </si>
  <si>
    <t>161</t>
  </si>
  <si>
    <t>162</t>
  </si>
  <si>
    <t>163</t>
  </si>
  <si>
    <t>Выполнение государственных полномочий по созданию и обеспечению деятельности административных комиссий</t>
  </si>
  <si>
    <t>9990075140</t>
  </si>
  <si>
    <t>164</t>
  </si>
  <si>
    <t>165</t>
  </si>
  <si>
    <t>166</t>
  </si>
  <si>
    <t>167</t>
  </si>
  <si>
    <t>исполнении бюджета поселения Туровского сельсовета за 2021 год"</t>
  </si>
  <si>
    <t>группам и подгруппам видов расходов, разделам, подразделам классификации расходов бюджета поселения на 2021 год</t>
  </si>
  <si>
    <t xml:space="preserve">к  Решению сельского Совета депутатов от 17.06.2022 № 21-73Р "Об </t>
  </si>
</sst>
</file>

<file path=xl/styles.xml><?xml version="1.0" encoding="utf-8"?>
<styleSheet xmlns="http://schemas.openxmlformats.org/spreadsheetml/2006/main">
  <numFmts count="3">
    <numFmt numFmtId="164" formatCode="?"/>
    <numFmt numFmtId="165" formatCode="0.0"/>
    <numFmt numFmtId="166" formatCode="#,##0.0"/>
  </numFmts>
  <fonts count="3">
    <font>
      <sz val="10"/>
      <name val="Arial"/>
    </font>
    <font>
      <sz val="8"/>
      <name val="Arial"/>
    </font>
    <font>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42">
    <xf numFmtId="0" fontId="0" fillId="0" borderId="0" xfId="0"/>
    <xf numFmtId="0" fontId="2" fillId="0" borderId="0" xfId="0" applyFont="1"/>
    <xf numFmtId="49" fontId="2" fillId="0" borderId="1" xfId="0" applyNumberFormat="1" applyFont="1" applyBorder="1" applyAlignment="1" applyProtection="1">
      <alignment horizontal="center" vertical="top" wrapText="1"/>
    </xf>
    <xf numFmtId="49" fontId="2" fillId="0" borderId="2" xfId="0" applyNumberFormat="1" applyFont="1" applyBorder="1" applyAlignment="1" applyProtection="1">
      <alignment horizontal="center"/>
    </xf>
    <xf numFmtId="49" fontId="2" fillId="0" borderId="2" xfId="0" applyNumberFormat="1" applyFont="1" applyBorder="1" applyAlignment="1" applyProtection="1">
      <alignment horizontal="center" vertical="top" wrapText="1"/>
    </xf>
    <xf numFmtId="0" fontId="2" fillId="0" borderId="0" xfId="0" applyFont="1" applyBorder="1" applyAlignment="1"/>
    <xf numFmtId="0" fontId="2" fillId="0" borderId="0" xfId="0" applyFont="1" applyAlignme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horizontal="center" wrapText="1"/>
    </xf>
    <xf numFmtId="0" fontId="2" fillId="0" borderId="0" xfId="0" applyNumberFormat="1" applyFont="1" applyAlignment="1">
      <alignment horizontal="center" wrapText="1"/>
    </xf>
    <xf numFmtId="0" fontId="2" fillId="0" borderId="0" xfId="0" applyFont="1" applyAlignment="1">
      <alignment wrapText="1"/>
    </xf>
    <xf numFmtId="0" fontId="2" fillId="0" borderId="0" xfId="0" applyFont="1" applyAlignment="1">
      <alignment horizontal="left"/>
    </xf>
    <xf numFmtId="0"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Border="1" applyAlignment="1" applyProtection="1"/>
    <xf numFmtId="49" fontId="2" fillId="0" borderId="2" xfId="0" applyNumberFormat="1" applyFont="1" applyBorder="1" applyAlignment="1" applyProtection="1">
      <alignment vertical="top" wrapText="1"/>
    </xf>
    <xf numFmtId="49" fontId="2" fillId="0" borderId="1" xfId="0" applyNumberFormat="1" applyFont="1" applyBorder="1" applyAlignment="1" applyProtection="1">
      <alignment vertical="top" wrapText="1"/>
    </xf>
    <xf numFmtId="164" fontId="2" fillId="0" borderId="2" xfId="0" applyNumberFormat="1" applyFont="1" applyBorder="1" applyAlignment="1" applyProtection="1">
      <alignment vertical="top" wrapText="1"/>
    </xf>
    <xf numFmtId="0" fontId="2" fillId="0" borderId="0" xfId="0" applyFont="1" applyAlignment="1">
      <alignment horizontal="right" vertical="top"/>
    </xf>
    <xf numFmtId="165" fontId="2" fillId="0" borderId="2" xfId="0" applyNumberFormat="1" applyFont="1" applyBorder="1" applyAlignment="1" applyProtection="1">
      <alignment horizontal="right" vertical="top" wrapText="1"/>
    </xf>
    <xf numFmtId="165" fontId="2" fillId="0" borderId="2" xfId="0" applyNumberFormat="1" applyFont="1" applyBorder="1" applyAlignment="1">
      <alignment horizontal="right" vertical="top"/>
    </xf>
    <xf numFmtId="0" fontId="2" fillId="0" borderId="2"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right"/>
    </xf>
    <xf numFmtId="0" fontId="2" fillId="0" borderId="0" xfId="0" applyFont="1" applyAlignment="1">
      <alignment horizontal="right"/>
    </xf>
    <xf numFmtId="0" fontId="2" fillId="0" borderId="0" xfId="0" applyFont="1" applyAlignment="1">
      <alignment horizontal="center" wrapText="1"/>
    </xf>
    <xf numFmtId="49" fontId="2" fillId="0" borderId="4" xfId="0" applyNumberFormat="1" applyFont="1" applyBorder="1" applyAlignment="1" applyProtection="1"/>
    <xf numFmtId="166" fontId="2" fillId="0" borderId="1" xfId="0" applyNumberFormat="1" applyFont="1" applyBorder="1" applyAlignment="1" applyProtection="1">
      <alignment horizontal="right" vertical="top" wrapText="1"/>
    </xf>
    <xf numFmtId="49" fontId="2" fillId="0" borderId="2" xfId="0" applyNumberFormat="1" applyFont="1" applyBorder="1" applyAlignment="1" applyProtection="1">
      <alignment horizontal="left"/>
    </xf>
    <xf numFmtId="166" fontId="2" fillId="0" borderId="2" xfId="0" applyNumberFormat="1" applyFont="1" applyBorder="1" applyAlignment="1" applyProtection="1">
      <alignment horizontal="right" wrapText="1"/>
    </xf>
    <xf numFmtId="166" fontId="2" fillId="0" borderId="2" xfId="0" applyNumberFormat="1" applyFont="1" applyBorder="1" applyAlignment="1" applyProtection="1">
      <alignment horizontal="right" vertical="top"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xf>
    <xf numFmtId="0" fontId="2" fillId="0" borderId="0" xfId="0" applyFont="1" applyBorder="1" applyAlignment="1">
      <alignment horizontal="right"/>
    </xf>
    <xf numFmtId="0" fontId="2" fillId="0" borderId="0" xfId="0" applyFont="1" applyAlignment="1">
      <alignment horizontal="right"/>
    </xf>
    <xf numFmtId="0" fontId="2" fillId="0" borderId="0" xfId="0" applyFont="1" applyAlignment="1">
      <alignment horizontal="center" wrapText="1"/>
    </xf>
    <xf numFmtId="0" fontId="2" fillId="0" borderId="3" xfId="0" applyFont="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422"/>
  <sheetViews>
    <sheetView workbookViewId="0">
      <selection sqref="A1:H11"/>
    </sheetView>
  </sheetViews>
  <sheetFormatPr defaultRowHeight="12.75" customHeight="1"/>
  <cols>
    <col min="1" max="1" width="8.42578125" style="1" customWidth="1"/>
    <col min="2" max="2" width="85.28515625" style="1" customWidth="1"/>
    <col min="3" max="3" width="17.85546875" style="1" customWidth="1"/>
    <col min="4" max="5" width="10.7109375" style="1" customWidth="1"/>
    <col min="6" max="6" width="17" style="1" customWidth="1"/>
    <col min="7" max="7" width="15.85546875" style="1" customWidth="1"/>
    <col min="8" max="8" width="17" style="1" customWidth="1"/>
    <col min="9" max="16384" width="9.140625" style="1"/>
  </cols>
  <sheetData>
    <row r="1" spans="1:8" ht="15.75">
      <c r="A1" s="5"/>
      <c r="B1" s="8"/>
      <c r="C1" s="7"/>
      <c r="D1" s="38" t="s">
        <v>283</v>
      </c>
      <c r="E1" s="38"/>
      <c r="F1" s="38"/>
      <c r="G1" s="38"/>
      <c r="H1" s="38"/>
    </row>
    <row r="2" spans="1:8" ht="15.75">
      <c r="B2" s="39" t="s">
        <v>296</v>
      </c>
      <c r="C2" s="39"/>
      <c r="D2" s="39"/>
      <c r="E2" s="39"/>
      <c r="F2" s="39"/>
      <c r="G2" s="39"/>
      <c r="H2" s="39"/>
    </row>
    <row r="3" spans="1:8" ht="15.75" customHeight="1">
      <c r="B3" s="6"/>
      <c r="C3" s="39" t="s">
        <v>292</v>
      </c>
      <c r="D3" s="39"/>
      <c r="E3" s="39"/>
      <c r="F3" s="39"/>
      <c r="G3" s="39"/>
      <c r="H3" s="39"/>
    </row>
    <row r="4" spans="1:8" ht="15.75">
      <c r="B4" s="9"/>
      <c r="C4" s="9"/>
      <c r="D4" s="9"/>
      <c r="E4" s="9"/>
      <c r="F4" s="9"/>
    </row>
    <row r="5" spans="1:8" ht="15.75" customHeight="1">
      <c r="A5" s="40" t="s">
        <v>290</v>
      </c>
      <c r="B5" s="40"/>
      <c r="C5" s="40"/>
      <c r="D5" s="40"/>
      <c r="E5" s="40"/>
      <c r="F5" s="40"/>
      <c r="G5" s="40"/>
      <c r="H5" s="40"/>
    </row>
    <row r="6" spans="1:8" ht="17.25" customHeight="1">
      <c r="A6" s="40" t="s">
        <v>291</v>
      </c>
      <c r="B6" s="40"/>
      <c r="C6" s="40"/>
      <c r="D6" s="40"/>
      <c r="E6" s="40"/>
      <c r="F6" s="40"/>
      <c r="G6" s="40"/>
      <c r="H6" s="40"/>
    </row>
    <row r="7" spans="1:8" ht="15.75" customHeight="1">
      <c r="A7" s="11"/>
      <c r="B7" s="12"/>
      <c r="C7" s="10"/>
      <c r="D7" s="10"/>
      <c r="E7" s="10"/>
      <c r="F7" s="10"/>
    </row>
    <row r="8" spans="1:8" ht="13.5" customHeight="1">
      <c r="A8" s="37"/>
      <c r="B8" s="37"/>
      <c r="C8" s="13"/>
      <c r="E8" s="41" t="s">
        <v>284</v>
      </c>
      <c r="F8" s="41"/>
      <c r="G8" s="41"/>
      <c r="H8" s="41"/>
    </row>
    <row r="9" spans="1:8" ht="15.75">
      <c r="A9" s="33" t="s">
        <v>285</v>
      </c>
      <c r="B9" s="34" t="s">
        <v>286</v>
      </c>
      <c r="C9" s="34" t="s">
        <v>287</v>
      </c>
      <c r="D9" s="34" t="s">
        <v>288</v>
      </c>
      <c r="E9" s="34" t="s">
        <v>289</v>
      </c>
      <c r="F9" s="34" t="s">
        <v>293</v>
      </c>
      <c r="G9" s="35" t="s">
        <v>294</v>
      </c>
      <c r="H9" s="36" t="s">
        <v>295</v>
      </c>
    </row>
    <row r="10" spans="1:8" ht="32.25" customHeight="1">
      <c r="A10" s="33"/>
      <c r="B10" s="34"/>
      <c r="C10" s="34"/>
      <c r="D10" s="34"/>
      <c r="E10" s="34"/>
      <c r="F10" s="34"/>
      <c r="G10" s="35"/>
      <c r="H10" s="36"/>
    </row>
    <row r="11" spans="1:8" ht="15.75">
      <c r="A11" s="14"/>
      <c r="B11" s="15" t="s">
        <v>1</v>
      </c>
      <c r="C11" s="15" t="s">
        <v>2</v>
      </c>
      <c r="D11" s="15" t="s">
        <v>6</v>
      </c>
      <c r="E11" s="15" t="s">
        <v>7</v>
      </c>
      <c r="F11" s="15" t="s">
        <v>0</v>
      </c>
      <c r="G11" s="3" t="s">
        <v>8</v>
      </c>
      <c r="H11" s="23">
        <v>7</v>
      </c>
    </row>
    <row r="12" spans="1:8" ht="31.5">
      <c r="A12" s="4" t="s">
        <v>1</v>
      </c>
      <c r="B12" s="17" t="s">
        <v>10</v>
      </c>
      <c r="C12" s="4" t="s">
        <v>9</v>
      </c>
      <c r="D12" s="4"/>
      <c r="E12" s="4"/>
      <c r="F12" s="21">
        <f>+F71+F138</f>
        <v>5088.3</v>
      </c>
      <c r="G12" s="22">
        <f>G13+G24+G49+G60</f>
        <v>1320.5</v>
      </c>
      <c r="H12" s="22">
        <f>F12-G12</f>
        <v>3767.8</v>
      </c>
    </row>
    <row r="13" spans="1:8" ht="31.5">
      <c r="A13" s="4" t="s">
        <v>2</v>
      </c>
      <c r="B13" s="17" t="s">
        <v>12</v>
      </c>
      <c r="C13" s="4" t="s">
        <v>11</v>
      </c>
      <c r="D13" s="4"/>
      <c r="E13" s="4"/>
      <c r="F13" s="21">
        <v>45.8</v>
      </c>
      <c r="G13" s="22">
        <f>G14+G19</f>
        <v>45.8</v>
      </c>
      <c r="H13" s="22">
        <f t="shared" ref="H13:H76" si="0">F13-G13</f>
        <v>0</v>
      </c>
    </row>
    <row r="14" spans="1:8" ht="36" customHeight="1">
      <c r="A14" s="4" t="s">
        <v>6</v>
      </c>
      <c r="B14" s="17" t="s">
        <v>14</v>
      </c>
      <c r="C14" s="4" t="s">
        <v>13</v>
      </c>
      <c r="D14" s="4"/>
      <c r="E14" s="4"/>
      <c r="F14" s="21">
        <v>0.5</v>
      </c>
      <c r="G14" s="22">
        <f>G18</f>
        <v>0.5</v>
      </c>
      <c r="H14" s="22">
        <f t="shared" si="0"/>
        <v>0</v>
      </c>
    </row>
    <row r="15" spans="1:8" ht="31.5" customHeight="1">
      <c r="A15" s="4" t="s">
        <v>7</v>
      </c>
      <c r="B15" s="17" t="s">
        <v>16</v>
      </c>
      <c r="C15" s="4" t="s">
        <v>13</v>
      </c>
      <c r="D15" s="4" t="s">
        <v>15</v>
      </c>
      <c r="E15" s="4"/>
      <c r="F15" s="21">
        <v>0.5</v>
      </c>
      <c r="G15" s="22">
        <f>G18</f>
        <v>0.5</v>
      </c>
      <c r="H15" s="22">
        <f t="shared" si="0"/>
        <v>0</v>
      </c>
    </row>
    <row r="16" spans="1:8" ht="31.5">
      <c r="A16" s="4" t="s">
        <v>0</v>
      </c>
      <c r="B16" s="17" t="s">
        <v>18</v>
      </c>
      <c r="C16" s="4" t="s">
        <v>13</v>
      </c>
      <c r="D16" s="4" t="s">
        <v>17</v>
      </c>
      <c r="E16" s="4"/>
      <c r="F16" s="21">
        <v>0.5</v>
      </c>
      <c r="G16" s="22">
        <f>G18</f>
        <v>0.5</v>
      </c>
      <c r="H16" s="22">
        <f t="shared" si="0"/>
        <v>0</v>
      </c>
    </row>
    <row r="17" spans="1:8" ht="15.75">
      <c r="A17" s="4" t="s">
        <v>8</v>
      </c>
      <c r="B17" s="17" t="s">
        <v>20</v>
      </c>
      <c r="C17" s="4" t="s">
        <v>13</v>
      </c>
      <c r="D17" s="4" t="s">
        <v>17</v>
      </c>
      <c r="E17" s="4" t="s">
        <v>19</v>
      </c>
      <c r="F17" s="21">
        <v>0.5</v>
      </c>
      <c r="G17" s="22">
        <f>G18</f>
        <v>0.5</v>
      </c>
      <c r="H17" s="22">
        <f t="shared" si="0"/>
        <v>0</v>
      </c>
    </row>
    <row r="18" spans="1:8" ht="15.75">
      <c r="A18" s="2" t="s">
        <v>3</v>
      </c>
      <c r="B18" s="18" t="s">
        <v>22</v>
      </c>
      <c r="C18" s="2" t="s">
        <v>13</v>
      </c>
      <c r="D18" s="2" t="s">
        <v>17</v>
      </c>
      <c r="E18" s="2" t="s">
        <v>21</v>
      </c>
      <c r="F18" s="21">
        <v>0.5</v>
      </c>
      <c r="G18" s="22">
        <v>0.5</v>
      </c>
      <c r="H18" s="22">
        <f t="shared" si="0"/>
        <v>0</v>
      </c>
    </row>
    <row r="19" spans="1:8" ht="15.75">
      <c r="A19" s="4" t="s">
        <v>4</v>
      </c>
      <c r="B19" s="17" t="s">
        <v>24</v>
      </c>
      <c r="C19" s="4" t="s">
        <v>23</v>
      </c>
      <c r="D19" s="4"/>
      <c r="E19" s="4"/>
      <c r="F19" s="21">
        <v>45.3</v>
      </c>
      <c r="G19" s="22">
        <f>G23</f>
        <v>45.3</v>
      </c>
      <c r="H19" s="22">
        <f t="shared" si="0"/>
        <v>0</v>
      </c>
    </row>
    <row r="20" spans="1:8" ht="32.25" customHeight="1">
      <c r="A20" s="4" t="s">
        <v>5</v>
      </c>
      <c r="B20" s="17" t="s">
        <v>16</v>
      </c>
      <c r="C20" s="4" t="s">
        <v>23</v>
      </c>
      <c r="D20" s="4" t="s">
        <v>15</v>
      </c>
      <c r="E20" s="4"/>
      <c r="F20" s="21">
        <v>45.3</v>
      </c>
      <c r="G20" s="22">
        <f>G23</f>
        <v>45.3</v>
      </c>
      <c r="H20" s="22">
        <f t="shared" si="0"/>
        <v>0</v>
      </c>
    </row>
    <row r="21" spans="1:8" ht="34.5" customHeight="1">
      <c r="A21" s="4" t="s">
        <v>25</v>
      </c>
      <c r="B21" s="17" t="s">
        <v>18</v>
      </c>
      <c r="C21" s="4" t="s">
        <v>23</v>
      </c>
      <c r="D21" s="4" t="s">
        <v>17</v>
      </c>
      <c r="E21" s="4"/>
      <c r="F21" s="21">
        <v>45.3</v>
      </c>
      <c r="G21" s="22">
        <f>G23</f>
        <v>45.3</v>
      </c>
      <c r="H21" s="22">
        <f t="shared" si="0"/>
        <v>0</v>
      </c>
    </row>
    <row r="22" spans="1:8" ht="18" customHeight="1">
      <c r="A22" s="4" t="s">
        <v>28</v>
      </c>
      <c r="B22" s="17" t="s">
        <v>27</v>
      </c>
      <c r="C22" s="4" t="s">
        <v>23</v>
      </c>
      <c r="D22" s="4" t="s">
        <v>17</v>
      </c>
      <c r="E22" s="4" t="s">
        <v>26</v>
      </c>
      <c r="F22" s="21">
        <v>45.3</v>
      </c>
      <c r="G22" s="22">
        <f>G23</f>
        <v>45.3</v>
      </c>
      <c r="H22" s="22">
        <f t="shared" si="0"/>
        <v>0</v>
      </c>
    </row>
    <row r="23" spans="1:8" ht="15.75">
      <c r="A23" s="2" t="s">
        <v>31</v>
      </c>
      <c r="B23" s="18" t="s">
        <v>30</v>
      </c>
      <c r="C23" s="2" t="s">
        <v>23</v>
      </c>
      <c r="D23" s="2" t="s">
        <v>17</v>
      </c>
      <c r="E23" s="2" t="s">
        <v>29</v>
      </c>
      <c r="F23" s="21">
        <v>45.3</v>
      </c>
      <c r="G23" s="22">
        <v>45.3</v>
      </c>
      <c r="H23" s="22">
        <f t="shared" si="0"/>
        <v>0</v>
      </c>
    </row>
    <row r="24" spans="1:8" ht="31.5">
      <c r="A24" s="4" t="s">
        <v>34</v>
      </c>
      <c r="B24" s="17" t="s">
        <v>33</v>
      </c>
      <c r="C24" s="4" t="s">
        <v>32</v>
      </c>
      <c r="D24" s="4"/>
      <c r="E24" s="4"/>
      <c r="F24" s="21">
        <v>758.4</v>
      </c>
      <c r="G24" s="22">
        <f>G29+G34+G39+G40</f>
        <v>753.1</v>
      </c>
      <c r="H24" s="22">
        <f t="shared" si="0"/>
        <v>5.2999999999999545</v>
      </c>
    </row>
    <row r="25" spans="1:8" ht="15.75">
      <c r="A25" s="4" t="s">
        <v>37</v>
      </c>
      <c r="B25" s="17" t="s">
        <v>36</v>
      </c>
      <c r="C25" s="4" t="s">
        <v>35</v>
      </c>
      <c r="D25" s="4"/>
      <c r="E25" s="4"/>
      <c r="F25" s="21">
        <v>210</v>
      </c>
      <c r="G25" s="22">
        <f>G29</f>
        <v>210</v>
      </c>
      <c r="H25" s="22">
        <f t="shared" si="0"/>
        <v>0</v>
      </c>
    </row>
    <row r="26" spans="1:8" ht="33" customHeight="1">
      <c r="A26" s="4" t="s">
        <v>38</v>
      </c>
      <c r="B26" s="17" t="s">
        <v>16</v>
      </c>
      <c r="C26" s="4" t="s">
        <v>35</v>
      </c>
      <c r="D26" s="4" t="s">
        <v>15</v>
      </c>
      <c r="E26" s="4"/>
      <c r="F26" s="21">
        <v>210</v>
      </c>
      <c r="G26" s="22">
        <f>G29</f>
        <v>210</v>
      </c>
      <c r="H26" s="22">
        <f t="shared" si="0"/>
        <v>0</v>
      </c>
    </row>
    <row r="27" spans="1:8" ht="31.5">
      <c r="A27" s="4" t="s">
        <v>39</v>
      </c>
      <c r="B27" s="17" t="s">
        <v>18</v>
      </c>
      <c r="C27" s="4" t="s">
        <v>35</v>
      </c>
      <c r="D27" s="4" t="s">
        <v>17</v>
      </c>
      <c r="E27" s="4"/>
      <c r="F27" s="21">
        <v>210</v>
      </c>
      <c r="G27" s="22">
        <f>G29</f>
        <v>210</v>
      </c>
      <c r="H27" s="22">
        <f t="shared" si="0"/>
        <v>0</v>
      </c>
    </row>
    <row r="28" spans="1:8" ht="15.75">
      <c r="A28" s="4" t="s">
        <v>42</v>
      </c>
      <c r="B28" s="17" t="s">
        <v>41</v>
      </c>
      <c r="C28" s="4" t="s">
        <v>35</v>
      </c>
      <c r="D28" s="4" t="s">
        <v>17</v>
      </c>
      <c r="E28" s="4" t="s">
        <v>40</v>
      </c>
      <c r="F28" s="21">
        <v>210</v>
      </c>
      <c r="G28" s="22">
        <f>G29</f>
        <v>210</v>
      </c>
      <c r="H28" s="22">
        <f t="shared" si="0"/>
        <v>0</v>
      </c>
    </row>
    <row r="29" spans="1:8" ht="15.75">
      <c r="A29" s="2" t="s">
        <v>45</v>
      </c>
      <c r="B29" s="18" t="s">
        <v>44</v>
      </c>
      <c r="C29" s="2" t="s">
        <v>35</v>
      </c>
      <c r="D29" s="2" t="s">
        <v>17</v>
      </c>
      <c r="E29" s="2" t="s">
        <v>43</v>
      </c>
      <c r="F29" s="21">
        <v>210</v>
      </c>
      <c r="G29" s="22">
        <v>210</v>
      </c>
      <c r="H29" s="22">
        <f t="shared" si="0"/>
        <v>0</v>
      </c>
    </row>
    <row r="30" spans="1:8" ht="15.75">
      <c r="A30" s="4" t="s">
        <v>48</v>
      </c>
      <c r="B30" s="17" t="s">
        <v>47</v>
      </c>
      <c r="C30" s="4" t="s">
        <v>46</v>
      </c>
      <c r="D30" s="4"/>
      <c r="E30" s="4"/>
      <c r="F30" s="21">
        <v>405.8</v>
      </c>
      <c r="G30" s="22">
        <f>G34</f>
        <v>400.5</v>
      </c>
      <c r="H30" s="22">
        <f t="shared" si="0"/>
        <v>5.3000000000000114</v>
      </c>
    </row>
    <row r="31" spans="1:8" ht="31.5" customHeight="1">
      <c r="A31" s="4" t="s">
        <v>49</v>
      </c>
      <c r="B31" s="17" t="s">
        <v>16</v>
      </c>
      <c r="C31" s="4" t="s">
        <v>46</v>
      </c>
      <c r="D31" s="4" t="s">
        <v>15</v>
      </c>
      <c r="E31" s="4"/>
      <c r="F31" s="21">
        <v>405.8</v>
      </c>
      <c r="G31" s="22">
        <f>G34</f>
        <v>400.5</v>
      </c>
      <c r="H31" s="22">
        <f t="shared" si="0"/>
        <v>5.3000000000000114</v>
      </c>
    </row>
    <row r="32" spans="1:8" ht="31.5" customHeight="1">
      <c r="A32" s="4" t="s">
        <v>50</v>
      </c>
      <c r="B32" s="17" t="s">
        <v>18</v>
      </c>
      <c r="C32" s="4" t="s">
        <v>46</v>
      </c>
      <c r="D32" s="4" t="s">
        <v>17</v>
      </c>
      <c r="E32" s="4"/>
      <c r="F32" s="21">
        <v>405.8</v>
      </c>
      <c r="G32" s="22">
        <f>G34</f>
        <v>400.5</v>
      </c>
      <c r="H32" s="22">
        <f t="shared" si="0"/>
        <v>5.3000000000000114</v>
      </c>
    </row>
    <row r="33" spans="1:8" ht="15.75">
      <c r="A33" s="4" t="s">
        <v>51</v>
      </c>
      <c r="B33" s="17" t="s">
        <v>41</v>
      </c>
      <c r="C33" s="4" t="s">
        <v>46</v>
      </c>
      <c r="D33" s="4" t="s">
        <v>17</v>
      </c>
      <c r="E33" s="4" t="s">
        <v>40</v>
      </c>
      <c r="F33" s="21">
        <v>405.8</v>
      </c>
      <c r="G33" s="22">
        <f>G34</f>
        <v>400.5</v>
      </c>
      <c r="H33" s="22">
        <f t="shared" si="0"/>
        <v>5.3000000000000114</v>
      </c>
    </row>
    <row r="34" spans="1:8" ht="15.75">
      <c r="A34" s="2" t="s">
        <v>54</v>
      </c>
      <c r="B34" s="18" t="s">
        <v>53</v>
      </c>
      <c r="C34" s="2" t="s">
        <v>46</v>
      </c>
      <c r="D34" s="2" t="s">
        <v>17</v>
      </c>
      <c r="E34" s="2" t="s">
        <v>52</v>
      </c>
      <c r="F34" s="21">
        <v>405.8</v>
      </c>
      <c r="G34" s="22">
        <v>400.5</v>
      </c>
      <c r="H34" s="22">
        <f t="shared" si="0"/>
        <v>5.3000000000000114</v>
      </c>
    </row>
    <row r="35" spans="1:8" ht="15.75">
      <c r="A35" s="4" t="s">
        <v>57</v>
      </c>
      <c r="B35" s="17" t="s">
        <v>56</v>
      </c>
      <c r="C35" s="4" t="s">
        <v>55</v>
      </c>
      <c r="D35" s="4"/>
      <c r="E35" s="4"/>
      <c r="F35" s="21">
        <v>3.6</v>
      </c>
      <c r="G35" s="22">
        <f>G39</f>
        <v>3.6</v>
      </c>
      <c r="H35" s="22">
        <f t="shared" si="0"/>
        <v>0</v>
      </c>
    </row>
    <row r="36" spans="1:8" ht="30.75" customHeight="1">
      <c r="A36" s="4" t="s">
        <v>58</v>
      </c>
      <c r="B36" s="17" t="s">
        <v>16</v>
      </c>
      <c r="C36" s="4" t="s">
        <v>55</v>
      </c>
      <c r="D36" s="4" t="s">
        <v>15</v>
      </c>
      <c r="E36" s="4"/>
      <c r="F36" s="21">
        <v>3.6</v>
      </c>
      <c r="G36" s="22">
        <f>G39</f>
        <v>3.6</v>
      </c>
      <c r="H36" s="22">
        <f t="shared" si="0"/>
        <v>0</v>
      </c>
    </row>
    <row r="37" spans="1:8" ht="30.75" customHeight="1">
      <c r="A37" s="4" t="s">
        <v>59</v>
      </c>
      <c r="B37" s="17" t="s">
        <v>18</v>
      </c>
      <c r="C37" s="4" t="s">
        <v>55</v>
      </c>
      <c r="D37" s="4" t="s">
        <v>17</v>
      </c>
      <c r="E37" s="4"/>
      <c r="F37" s="21">
        <v>3.6</v>
      </c>
      <c r="G37" s="22">
        <f>G39</f>
        <v>3.6</v>
      </c>
      <c r="H37" s="22">
        <f t="shared" si="0"/>
        <v>0</v>
      </c>
    </row>
    <row r="38" spans="1:8" ht="15.75">
      <c r="A38" s="4" t="s">
        <v>60</v>
      </c>
      <c r="B38" s="17" t="s">
        <v>41</v>
      </c>
      <c r="C38" s="4" t="s">
        <v>55</v>
      </c>
      <c r="D38" s="4" t="s">
        <v>17</v>
      </c>
      <c r="E38" s="4" t="s">
        <v>40</v>
      </c>
      <c r="F38" s="21">
        <v>3.6</v>
      </c>
      <c r="G38" s="22">
        <f>G39</f>
        <v>3.6</v>
      </c>
      <c r="H38" s="22">
        <f t="shared" si="0"/>
        <v>0</v>
      </c>
    </row>
    <row r="39" spans="1:8" ht="15.75">
      <c r="A39" s="2" t="s">
        <v>61</v>
      </c>
      <c r="B39" s="18" t="s">
        <v>53</v>
      </c>
      <c r="C39" s="2" t="s">
        <v>55</v>
      </c>
      <c r="D39" s="2" t="s">
        <v>17</v>
      </c>
      <c r="E39" s="2" t="s">
        <v>52</v>
      </c>
      <c r="F39" s="21">
        <v>3.6</v>
      </c>
      <c r="G39" s="22">
        <v>3.6</v>
      </c>
      <c r="H39" s="22">
        <f t="shared" si="0"/>
        <v>0</v>
      </c>
    </row>
    <row r="40" spans="1:8" ht="15.75">
      <c r="A40" s="4" t="s">
        <v>64</v>
      </c>
      <c r="B40" s="17" t="s">
        <v>63</v>
      </c>
      <c r="C40" s="4" t="s">
        <v>62</v>
      </c>
      <c r="D40" s="4"/>
      <c r="E40" s="4"/>
      <c r="F40" s="21">
        <v>139</v>
      </c>
      <c r="G40" s="22">
        <f>G44+G48</f>
        <v>139</v>
      </c>
      <c r="H40" s="22">
        <f t="shared" si="0"/>
        <v>0</v>
      </c>
    </row>
    <row r="41" spans="1:8" ht="47.25">
      <c r="A41" s="4" t="s">
        <v>67</v>
      </c>
      <c r="B41" s="17" t="s">
        <v>66</v>
      </c>
      <c r="C41" s="4" t="s">
        <v>62</v>
      </c>
      <c r="D41" s="4" t="s">
        <v>65</v>
      </c>
      <c r="E41" s="4"/>
      <c r="F41" s="21">
        <v>5.2</v>
      </c>
      <c r="G41" s="22">
        <f>G44</f>
        <v>5.2</v>
      </c>
      <c r="H41" s="22">
        <f t="shared" si="0"/>
        <v>0</v>
      </c>
    </row>
    <row r="42" spans="1:8" ht="15.75">
      <c r="A42" s="4" t="s">
        <v>70</v>
      </c>
      <c r="B42" s="17" t="s">
        <v>69</v>
      </c>
      <c r="C42" s="4" t="s">
        <v>62</v>
      </c>
      <c r="D42" s="4" t="s">
        <v>68</v>
      </c>
      <c r="E42" s="4"/>
      <c r="F42" s="21">
        <v>5.2</v>
      </c>
      <c r="G42" s="22">
        <f>G44</f>
        <v>5.2</v>
      </c>
      <c r="H42" s="22">
        <f t="shared" si="0"/>
        <v>0</v>
      </c>
    </row>
    <row r="43" spans="1:8" ht="15.75">
      <c r="A43" s="4" t="s">
        <v>71</v>
      </c>
      <c r="B43" s="17" t="s">
        <v>41</v>
      </c>
      <c r="C43" s="4" t="s">
        <v>62</v>
      </c>
      <c r="D43" s="4" t="s">
        <v>68</v>
      </c>
      <c r="E43" s="4" t="s">
        <v>40</v>
      </c>
      <c r="F43" s="21">
        <v>5.2</v>
      </c>
      <c r="G43" s="22">
        <f>G44</f>
        <v>5.2</v>
      </c>
      <c r="H43" s="22">
        <f t="shared" si="0"/>
        <v>0</v>
      </c>
    </row>
    <row r="44" spans="1:8" ht="15.75">
      <c r="A44" s="2" t="s">
        <v>72</v>
      </c>
      <c r="B44" s="18" t="s">
        <v>53</v>
      </c>
      <c r="C44" s="2" t="s">
        <v>62</v>
      </c>
      <c r="D44" s="2" t="s">
        <v>68</v>
      </c>
      <c r="E44" s="2" t="s">
        <v>52</v>
      </c>
      <c r="F44" s="21">
        <v>5.2</v>
      </c>
      <c r="G44" s="22">
        <v>5.2</v>
      </c>
      <c r="H44" s="22">
        <f t="shared" si="0"/>
        <v>0</v>
      </c>
    </row>
    <row r="45" spans="1:8" ht="30.75" customHeight="1">
      <c r="A45" s="4" t="s">
        <v>73</v>
      </c>
      <c r="B45" s="17" t="s">
        <v>16</v>
      </c>
      <c r="C45" s="4" t="s">
        <v>62</v>
      </c>
      <c r="D45" s="4" t="s">
        <v>15</v>
      </c>
      <c r="E45" s="4"/>
      <c r="F45" s="21">
        <v>133.80000000000001</v>
      </c>
      <c r="G45" s="22">
        <f>G48</f>
        <v>133.80000000000001</v>
      </c>
      <c r="H45" s="22">
        <f t="shared" si="0"/>
        <v>0</v>
      </c>
    </row>
    <row r="46" spans="1:8" ht="30.75" customHeight="1">
      <c r="A46" s="4" t="s">
        <v>74</v>
      </c>
      <c r="B46" s="17" t="s">
        <v>18</v>
      </c>
      <c r="C46" s="4" t="s">
        <v>62</v>
      </c>
      <c r="D46" s="4" t="s">
        <v>17</v>
      </c>
      <c r="E46" s="4"/>
      <c r="F46" s="21">
        <v>133.80000000000001</v>
      </c>
      <c r="G46" s="22">
        <f>G48</f>
        <v>133.80000000000001</v>
      </c>
      <c r="H46" s="22">
        <f t="shared" si="0"/>
        <v>0</v>
      </c>
    </row>
    <row r="47" spans="1:8" ht="15.75">
      <c r="A47" s="4" t="s">
        <v>75</v>
      </c>
      <c r="B47" s="17" t="s">
        <v>41</v>
      </c>
      <c r="C47" s="4" t="s">
        <v>62</v>
      </c>
      <c r="D47" s="4" t="s">
        <v>17</v>
      </c>
      <c r="E47" s="4" t="s">
        <v>40</v>
      </c>
      <c r="F47" s="21">
        <v>133.80000000000001</v>
      </c>
      <c r="G47" s="22">
        <f>G48</f>
        <v>133.80000000000001</v>
      </c>
      <c r="H47" s="22">
        <f t="shared" si="0"/>
        <v>0</v>
      </c>
    </row>
    <row r="48" spans="1:8" ht="15.75">
      <c r="A48" s="2" t="s">
        <v>76</v>
      </c>
      <c r="B48" s="18" t="s">
        <v>53</v>
      </c>
      <c r="C48" s="2" t="s">
        <v>62</v>
      </c>
      <c r="D48" s="2" t="s">
        <v>17</v>
      </c>
      <c r="E48" s="2" t="s">
        <v>52</v>
      </c>
      <c r="F48" s="21">
        <v>133.80000000000001</v>
      </c>
      <c r="G48" s="22">
        <v>133.80000000000001</v>
      </c>
      <c r="H48" s="22">
        <f t="shared" si="0"/>
        <v>0</v>
      </c>
    </row>
    <row r="49" spans="1:8" ht="31.5">
      <c r="A49" s="4" t="s">
        <v>79</v>
      </c>
      <c r="B49" s="17" t="s">
        <v>78</v>
      </c>
      <c r="C49" s="4" t="s">
        <v>77</v>
      </c>
      <c r="D49" s="4"/>
      <c r="E49" s="4"/>
      <c r="F49" s="21">
        <v>324.60000000000002</v>
      </c>
      <c r="G49" s="22">
        <f>G54+G59</f>
        <v>242.5</v>
      </c>
      <c r="H49" s="22">
        <f t="shared" si="0"/>
        <v>82.100000000000023</v>
      </c>
    </row>
    <row r="50" spans="1:8" ht="31.5">
      <c r="A50" s="4" t="s">
        <v>82</v>
      </c>
      <c r="B50" s="17" t="s">
        <v>81</v>
      </c>
      <c r="C50" s="4" t="s">
        <v>80</v>
      </c>
      <c r="D50" s="4"/>
      <c r="E50" s="4"/>
      <c r="F50" s="21">
        <v>137.1</v>
      </c>
      <c r="G50" s="22">
        <f>G54</f>
        <v>55</v>
      </c>
      <c r="H50" s="22">
        <f t="shared" si="0"/>
        <v>82.1</v>
      </c>
    </row>
    <row r="51" spans="1:8" ht="31.5" customHeight="1">
      <c r="A51" s="4" t="s">
        <v>83</v>
      </c>
      <c r="B51" s="17" t="s">
        <v>16</v>
      </c>
      <c r="C51" s="4" t="s">
        <v>80</v>
      </c>
      <c r="D51" s="4" t="s">
        <v>15</v>
      </c>
      <c r="E51" s="4"/>
      <c r="F51" s="21">
        <v>137.1</v>
      </c>
      <c r="G51" s="22">
        <f>G54</f>
        <v>55</v>
      </c>
      <c r="H51" s="22">
        <f t="shared" si="0"/>
        <v>82.1</v>
      </c>
    </row>
    <row r="52" spans="1:8" ht="31.5" customHeight="1">
      <c r="A52" s="4" t="s">
        <v>84</v>
      </c>
      <c r="B52" s="17" t="s">
        <v>18</v>
      </c>
      <c r="C52" s="4" t="s">
        <v>80</v>
      </c>
      <c r="D52" s="4" t="s">
        <v>17</v>
      </c>
      <c r="E52" s="4"/>
      <c r="F52" s="21">
        <v>137.1</v>
      </c>
      <c r="G52" s="22">
        <f>G54</f>
        <v>55</v>
      </c>
      <c r="H52" s="22">
        <f t="shared" si="0"/>
        <v>82.1</v>
      </c>
    </row>
    <row r="53" spans="1:8" ht="15.75">
      <c r="A53" s="4" t="s">
        <v>87</v>
      </c>
      <c r="B53" s="17" t="s">
        <v>86</v>
      </c>
      <c r="C53" s="4" t="s">
        <v>80</v>
      </c>
      <c r="D53" s="4" t="s">
        <v>17</v>
      </c>
      <c r="E53" s="4" t="s">
        <v>85</v>
      </c>
      <c r="F53" s="21">
        <v>137.1</v>
      </c>
      <c r="G53" s="22">
        <f>G54</f>
        <v>55</v>
      </c>
      <c r="H53" s="22">
        <f t="shared" si="0"/>
        <v>82.1</v>
      </c>
    </row>
    <row r="54" spans="1:8" ht="15.75">
      <c r="A54" s="2" t="s">
        <v>90</v>
      </c>
      <c r="B54" s="18" t="s">
        <v>89</v>
      </c>
      <c r="C54" s="2" t="s">
        <v>80</v>
      </c>
      <c r="D54" s="2" t="s">
        <v>17</v>
      </c>
      <c r="E54" s="2" t="s">
        <v>88</v>
      </c>
      <c r="F54" s="21">
        <v>137.1</v>
      </c>
      <c r="G54" s="22">
        <v>55</v>
      </c>
      <c r="H54" s="22">
        <f t="shared" si="0"/>
        <v>82.1</v>
      </c>
    </row>
    <row r="55" spans="1:8" ht="31.5">
      <c r="A55" s="4" t="s">
        <v>93</v>
      </c>
      <c r="B55" s="17" t="s">
        <v>92</v>
      </c>
      <c r="C55" s="4" t="s">
        <v>91</v>
      </c>
      <c r="D55" s="4"/>
      <c r="E55" s="4"/>
      <c r="F55" s="21">
        <v>187.5</v>
      </c>
      <c r="G55" s="22">
        <f>G59</f>
        <v>187.5</v>
      </c>
      <c r="H55" s="22">
        <f t="shared" si="0"/>
        <v>0</v>
      </c>
    </row>
    <row r="56" spans="1:8" ht="34.5" customHeight="1">
      <c r="A56" s="4" t="s">
        <v>94</v>
      </c>
      <c r="B56" s="17" t="s">
        <v>16</v>
      </c>
      <c r="C56" s="4" t="s">
        <v>91</v>
      </c>
      <c r="D56" s="4" t="s">
        <v>15</v>
      </c>
      <c r="E56" s="4"/>
      <c r="F56" s="21">
        <v>187.5</v>
      </c>
      <c r="G56" s="22">
        <f>G59</f>
        <v>187.5</v>
      </c>
      <c r="H56" s="22">
        <f t="shared" si="0"/>
        <v>0</v>
      </c>
    </row>
    <row r="57" spans="1:8" ht="35.25" customHeight="1">
      <c r="A57" s="4" t="s">
        <v>95</v>
      </c>
      <c r="B57" s="17" t="s">
        <v>18</v>
      </c>
      <c r="C57" s="4" t="s">
        <v>91</v>
      </c>
      <c r="D57" s="4" t="s">
        <v>17</v>
      </c>
      <c r="E57" s="4"/>
      <c r="F57" s="21">
        <v>187.5</v>
      </c>
      <c r="G57" s="22">
        <f>G59</f>
        <v>187.5</v>
      </c>
      <c r="H57" s="22">
        <f t="shared" si="0"/>
        <v>0</v>
      </c>
    </row>
    <row r="58" spans="1:8" ht="15.75">
      <c r="A58" s="4" t="s">
        <v>96</v>
      </c>
      <c r="B58" s="17" t="s">
        <v>86</v>
      </c>
      <c r="C58" s="4" t="s">
        <v>91</v>
      </c>
      <c r="D58" s="4" t="s">
        <v>17</v>
      </c>
      <c r="E58" s="4" t="s">
        <v>85</v>
      </c>
      <c r="F58" s="21">
        <v>187.5</v>
      </c>
      <c r="G58" s="22">
        <f>G59</f>
        <v>187.5</v>
      </c>
      <c r="H58" s="22">
        <f t="shared" si="0"/>
        <v>0</v>
      </c>
    </row>
    <row r="59" spans="1:8" ht="15.75">
      <c r="A59" s="2" t="s">
        <v>97</v>
      </c>
      <c r="B59" s="18" t="s">
        <v>89</v>
      </c>
      <c r="C59" s="2" t="s">
        <v>91</v>
      </c>
      <c r="D59" s="2" t="s">
        <v>17</v>
      </c>
      <c r="E59" s="2" t="s">
        <v>88</v>
      </c>
      <c r="F59" s="21">
        <v>187.5</v>
      </c>
      <c r="G59" s="22">
        <v>187.5</v>
      </c>
      <c r="H59" s="22">
        <f t="shared" si="0"/>
        <v>0</v>
      </c>
    </row>
    <row r="60" spans="1:8" ht="15.75">
      <c r="A60" s="4" t="s">
        <v>100</v>
      </c>
      <c r="B60" s="17" t="s">
        <v>99</v>
      </c>
      <c r="C60" s="4" t="s">
        <v>98</v>
      </c>
      <c r="D60" s="4"/>
      <c r="E60" s="4"/>
      <c r="F60" s="21">
        <v>279.10000000000002</v>
      </c>
      <c r="G60" s="22">
        <f>G65+G70</f>
        <v>279.10000000000002</v>
      </c>
      <c r="H60" s="22">
        <f t="shared" si="0"/>
        <v>0</v>
      </c>
    </row>
    <row r="61" spans="1:8" ht="31.5">
      <c r="A61" s="4" t="s">
        <v>103</v>
      </c>
      <c r="B61" s="17" t="s">
        <v>102</v>
      </c>
      <c r="C61" s="4" t="s">
        <v>101</v>
      </c>
      <c r="D61" s="4"/>
      <c r="E61" s="4"/>
      <c r="F61" s="21">
        <v>176.4</v>
      </c>
      <c r="G61" s="22">
        <f>G65</f>
        <v>176.4</v>
      </c>
      <c r="H61" s="22">
        <f t="shared" si="0"/>
        <v>0</v>
      </c>
    </row>
    <row r="62" spans="1:8" ht="32.25" customHeight="1">
      <c r="A62" s="4" t="s">
        <v>104</v>
      </c>
      <c r="B62" s="17" t="s">
        <v>16</v>
      </c>
      <c r="C62" s="4" t="s">
        <v>101</v>
      </c>
      <c r="D62" s="4" t="s">
        <v>15</v>
      </c>
      <c r="E62" s="4"/>
      <c r="F62" s="21">
        <v>176.4</v>
      </c>
      <c r="G62" s="22">
        <f>G65</f>
        <v>176.4</v>
      </c>
      <c r="H62" s="22">
        <f t="shared" si="0"/>
        <v>0</v>
      </c>
    </row>
    <row r="63" spans="1:8" ht="32.25" customHeight="1">
      <c r="A63" s="4" t="s">
        <v>105</v>
      </c>
      <c r="B63" s="17" t="s">
        <v>18</v>
      </c>
      <c r="C63" s="4" t="s">
        <v>101</v>
      </c>
      <c r="D63" s="4" t="s">
        <v>17</v>
      </c>
      <c r="E63" s="4"/>
      <c r="F63" s="21">
        <v>176.4</v>
      </c>
      <c r="G63" s="22">
        <f>G65</f>
        <v>176.4</v>
      </c>
      <c r="H63" s="22">
        <f t="shared" si="0"/>
        <v>0</v>
      </c>
    </row>
    <row r="64" spans="1:8" ht="15.75">
      <c r="A64" s="4" t="s">
        <v>108</v>
      </c>
      <c r="B64" s="17" t="s">
        <v>107</v>
      </c>
      <c r="C64" s="4" t="s">
        <v>101</v>
      </c>
      <c r="D64" s="4" t="s">
        <v>17</v>
      </c>
      <c r="E64" s="4" t="s">
        <v>106</v>
      </c>
      <c r="F64" s="21">
        <v>176.4</v>
      </c>
      <c r="G64" s="22">
        <f>G65</f>
        <v>176.4</v>
      </c>
      <c r="H64" s="22">
        <f t="shared" si="0"/>
        <v>0</v>
      </c>
    </row>
    <row r="65" spans="1:8" ht="15.75">
      <c r="A65" s="2" t="s">
        <v>111</v>
      </c>
      <c r="B65" s="18" t="s">
        <v>110</v>
      </c>
      <c r="C65" s="2" t="s">
        <v>101</v>
      </c>
      <c r="D65" s="2" t="s">
        <v>17</v>
      </c>
      <c r="E65" s="2" t="s">
        <v>109</v>
      </c>
      <c r="F65" s="21">
        <v>176.4</v>
      </c>
      <c r="G65" s="22">
        <v>176.4</v>
      </c>
      <c r="H65" s="22">
        <f t="shared" si="0"/>
        <v>0</v>
      </c>
    </row>
    <row r="66" spans="1:8" ht="31.5">
      <c r="A66" s="4" t="s">
        <v>114</v>
      </c>
      <c r="B66" s="17" t="s">
        <v>113</v>
      </c>
      <c r="C66" s="4" t="s">
        <v>112</v>
      </c>
      <c r="D66" s="4"/>
      <c r="E66" s="4"/>
      <c r="F66" s="21">
        <v>102.7</v>
      </c>
      <c r="G66" s="22">
        <f>G70</f>
        <v>102.7</v>
      </c>
      <c r="H66" s="22">
        <f t="shared" si="0"/>
        <v>0</v>
      </c>
    </row>
    <row r="67" spans="1:8" ht="33.75" customHeight="1">
      <c r="A67" s="4" t="s">
        <v>115</v>
      </c>
      <c r="B67" s="17" t="s">
        <v>16</v>
      </c>
      <c r="C67" s="4" t="s">
        <v>112</v>
      </c>
      <c r="D67" s="4" t="s">
        <v>15</v>
      </c>
      <c r="E67" s="4"/>
      <c r="F67" s="21">
        <v>102.7</v>
      </c>
      <c r="G67" s="22">
        <f>G70</f>
        <v>102.7</v>
      </c>
      <c r="H67" s="22">
        <f t="shared" si="0"/>
        <v>0</v>
      </c>
    </row>
    <row r="68" spans="1:8" ht="33.75" customHeight="1">
      <c r="A68" s="4" t="s">
        <v>116</v>
      </c>
      <c r="B68" s="17" t="s">
        <v>18</v>
      </c>
      <c r="C68" s="4" t="s">
        <v>112</v>
      </c>
      <c r="D68" s="4" t="s">
        <v>17</v>
      </c>
      <c r="E68" s="4"/>
      <c r="F68" s="21">
        <v>102.7</v>
      </c>
      <c r="G68" s="22">
        <f>G70</f>
        <v>102.7</v>
      </c>
      <c r="H68" s="22">
        <f t="shared" si="0"/>
        <v>0</v>
      </c>
    </row>
    <row r="69" spans="1:8" ht="15.75">
      <c r="A69" s="4" t="s">
        <v>119</v>
      </c>
      <c r="B69" s="17" t="s">
        <v>118</v>
      </c>
      <c r="C69" s="4" t="s">
        <v>112</v>
      </c>
      <c r="D69" s="4" t="s">
        <v>17</v>
      </c>
      <c r="E69" s="4" t="s">
        <v>117</v>
      </c>
      <c r="F69" s="21">
        <v>102.7</v>
      </c>
      <c r="G69" s="22">
        <f>G70</f>
        <v>102.7</v>
      </c>
      <c r="H69" s="22">
        <f t="shared" si="0"/>
        <v>0</v>
      </c>
    </row>
    <row r="70" spans="1:8" ht="15.75">
      <c r="A70" s="2" t="s">
        <v>122</v>
      </c>
      <c r="B70" s="18" t="s">
        <v>121</v>
      </c>
      <c r="C70" s="2" t="s">
        <v>112</v>
      </c>
      <c r="D70" s="2" t="s">
        <v>17</v>
      </c>
      <c r="E70" s="2" t="s">
        <v>120</v>
      </c>
      <c r="F70" s="21">
        <v>102.7</v>
      </c>
      <c r="G70" s="22">
        <v>102.7</v>
      </c>
      <c r="H70" s="22">
        <f t="shared" si="0"/>
        <v>0</v>
      </c>
    </row>
    <row r="71" spans="1:8" ht="15.75">
      <c r="A71" s="4" t="s">
        <v>125</v>
      </c>
      <c r="B71" s="17" t="s">
        <v>124</v>
      </c>
      <c r="C71" s="4" t="s">
        <v>123</v>
      </c>
      <c r="D71" s="4"/>
      <c r="E71" s="4"/>
      <c r="F71" s="21">
        <v>4873.1000000000004</v>
      </c>
      <c r="G71" s="22">
        <f>G72+G78+G97+G108+G132</f>
        <v>4674.3999999999996</v>
      </c>
      <c r="H71" s="22">
        <f t="shared" si="0"/>
        <v>198.70000000000073</v>
      </c>
    </row>
    <row r="72" spans="1:8" ht="15.75">
      <c r="A72" s="4" t="s">
        <v>128</v>
      </c>
      <c r="B72" s="17" t="s">
        <v>127</v>
      </c>
      <c r="C72" s="4" t="s">
        <v>126</v>
      </c>
      <c r="D72" s="4"/>
      <c r="E72" s="4"/>
      <c r="F72" s="21">
        <v>855.3</v>
      </c>
      <c r="G72" s="22">
        <v>855.3</v>
      </c>
      <c r="H72" s="22">
        <f t="shared" si="0"/>
        <v>0</v>
      </c>
    </row>
    <row r="73" spans="1:8" ht="15.75">
      <c r="A73" s="4" t="s">
        <v>131</v>
      </c>
      <c r="B73" s="17" t="s">
        <v>130</v>
      </c>
      <c r="C73" s="4" t="s">
        <v>129</v>
      </c>
      <c r="D73" s="4"/>
      <c r="E73" s="4"/>
      <c r="F73" s="21">
        <v>855.3</v>
      </c>
      <c r="G73" s="22">
        <v>855.3</v>
      </c>
      <c r="H73" s="22">
        <f t="shared" si="0"/>
        <v>0</v>
      </c>
    </row>
    <row r="74" spans="1:8" ht="47.25">
      <c r="A74" s="4" t="s">
        <v>132</v>
      </c>
      <c r="B74" s="17" t="s">
        <v>66</v>
      </c>
      <c r="C74" s="4" t="s">
        <v>129</v>
      </c>
      <c r="D74" s="4" t="s">
        <v>65</v>
      </c>
      <c r="E74" s="4"/>
      <c r="F74" s="21">
        <v>855.3</v>
      </c>
      <c r="G74" s="22">
        <v>855.3</v>
      </c>
      <c r="H74" s="22">
        <f t="shared" si="0"/>
        <v>0</v>
      </c>
    </row>
    <row r="75" spans="1:8" ht="15.75">
      <c r="A75" s="4" t="s">
        <v>133</v>
      </c>
      <c r="B75" s="17" t="s">
        <v>69</v>
      </c>
      <c r="C75" s="4" t="s">
        <v>129</v>
      </c>
      <c r="D75" s="4" t="s">
        <v>68</v>
      </c>
      <c r="E75" s="4"/>
      <c r="F75" s="21">
        <v>855.3</v>
      </c>
      <c r="G75" s="22">
        <v>855.3</v>
      </c>
      <c r="H75" s="22">
        <f t="shared" si="0"/>
        <v>0</v>
      </c>
    </row>
    <row r="76" spans="1:8" ht="15.75">
      <c r="A76" s="4" t="s">
        <v>134</v>
      </c>
      <c r="B76" s="17" t="s">
        <v>20</v>
      </c>
      <c r="C76" s="4" t="s">
        <v>129</v>
      </c>
      <c r="D76" s="4" t="s">
        <v>68</v>
      </c>
      <c r="E76" s="4" t="s">
        <v>19</v>
      </c>
      <c r="F76" s="21">
        <v>855.3</v>
      </c>
      <c r="G76" s="22">
        <v>855.3</v>
      </c>
      <c r="H76" s="22">
        <f t="shared" si="0"/>
        <v>0</v>
      </c>
    </row>
    <row r="77" spans="1:8" ht="31.5">
      <c r="A77" s="2" t="s">
        <v>137</v>
      </c>
      <c r="B77" s="18" t="s">
        <v>136</v>
      </c>
      <c r="C77" s="2" t="s">
        <v>129</v>
      </c>
      <c r="D77" s="2" t="s">
        <v>68</v>
      </c>
      <c r="E77" s="2" t="s">
        <v>135</v>
      </c>
      <c r="F77" s="21">
        <v>855.3</v>
      </c>
      <c r="G77" s="22">
        <v>855.3</v>
      </c>
      <c r="H77" s="22">
        <f t="shared" ref="H77:H140" si="1">F77-G77</f>
        <v>0</v>
      </c>
    </row>
    <row r="78" spans="1:8" ht="15.75">
      <c r="A78" s="4" t="s">
        <v>140</v>
      </c>
      <c r="B78" s="17" t="s">
        <v>139</v>
      </c>
      <c r="C78" s="4" t="s">
        <v>138</v>
      </c>
      <c r="D78" s="4"/>
      <c r="E78" s="4"/>
      <c r="F78" s="21">
        <v>2102</v>
      </c>
      <c r="G78" s="22">
        <v>1927.4</v>
      </c>
      <c r="H78" s="22">
        <f t="shared" si="1"/>
        <v>174.59999999999991</v>
      </c>
    </row>
    <row r="79" spans="1:8" ht="31.5">
      <c r="A79" s="4" t="s">
        <v>143</v>
      </c>
      <c r="B79" s="17" t="s">
        <v>142</v>
      </c>
      <c r="C79" s="4" t="s">
        <v>141</v>
      </c>
      <c r="D79" s="4"/>
      <c r="E79" s="4"/>
      <c r="F79" s="21">
        <v>1905.3</v>
      </c>
      <c r="G79" s="22">
        <v>1730.7</v>
      </c>
      <c r="H79" s="22">
        <f t="shared" si="1"/>
        <v>174.59999999999991</v>
      </c>
    </row>
    <row r="80" spans="1:8" ht="47.25">
      <c r="A80" s="4" t="s">
        <v>144</v>
      </c>
      <c r="B80" s="17" t="s">
        <v>66</v>
      </c>
      <c r="C80" s="4" t="s">
        <v>141</v>
      </c>
      <c r="D80" s="4" t="s">
        <v>65</v>
      </c>
      <c r="E80" s="4"/>
      <c r="F80" s="21">
        <v>1024</v>
      </c>
      <c r="G80" s="22">
        <v>1019.9</v>
      </c>
      <c r="H80" s="22">
        <f t="shared" si="1"/>
        <v>4.1000000000000227</v>
      </c>
    </row>
    <row r="81" spans="1:8" ht="15.75">
      <c r="A81" s="4" t="s">
        <v>145</v>
      </c>
      <c r="B81" s="17" t="s">
        <v>69</v>
      </c>
      <c r="C81" s="4" t="s">
        <v>141</v>
      </c>
      <c r="D81" s="4" t="s">
        <v>68</v>
      </c>
      <c r="E81" s="4"/>
      <c r="F81" s="21">
        <v>1024</v>
      </c>
      <c r="G81" s="22">
        <v>1019.9</v>
      </c>
      <c r="H81" s="22">
        <f t="shared" si="1"/>
        <v>4.1000000000000227</v>
      </c>
    </row>
    <row r="82" spans="1:8" ht="15.75">
      <c r="A82" s="4" t="s">
        <v>146</v>
      </c>
      <c r="B82" s="17" t="s">
        <v>20</v>
      </c>
      <c r="C82" s="4" t="s">
        <v>141</v>
      </c>
      <c r="D82" s="4" t="s">
        <v>68</v>
      </c>
      <c r="E82" s="4" t="s">
        <v>19</v>
      </c>
      <c r="F82" s="21">
        <v>1024</v>
      </c>
      <c r="G82" s="22">
        <v>1019.9</v>
      </c>
      <c r="H82" s="22">
        <f t="shared" si="1"/>
        <v>4.1000000000000227</v>
      </c>
    </row>
    <row r="83" spans="1:8" ht="46.5" customHeight="1">
      <c r="A83" s="2" t="s">
        <v>149</v>
      </c>
      <c r="B83" s="18" t="s">
        <v>148</v>
      </c>
      <c r="C83" s="2" t="s">
        <v>141</v>
      </c>
      <c r="D83" s="2" t="s">
        <v>68</v>
      </c>
      <c r="E83" s="2" t="s">
        <v>147</v>
      </c>
      <c r="F83" s="21">
        <v>1024</v>
      </c>
      <c r="G83" s="22">
        <v>1019.9</v>
      </c>
      <c r="H83" s="22">
        <f t="shared" si="1"/>
        <v>4.1000000000000227</v>
      </c>
    </row>
    <row r="84" spans="1:8" ht="32.25" customHeight="1">
      <c r="A84" s="4" t="s">
        <v>150</v>
      </c>
      <c r="B84" s="17" t="s">
        <v>16</v>
      </c>
      <c r="C84" s="4" t="s">
        <v>141</v>
      </c>
      <c r="D84" s="4" t="s">
        <v>15</v>
      </c>
      <c r="E84" s="4"/>
      <c r="F84" s="21">
        <v>880.6</v>
      </c>
      <c r="G84" s="22">
        <v>710.1</v>
      </c>
      <c r="H84" s="22">
        <f t="shared" si="1"/>
        <v>170.5</v>
      </c>
    </row>
    <row r="85" spans="1:8" ht="32.25" customHeight="1">
      <c r="A85" s="4" t="s">
        <v>151</v>
      </c>
      <c r="B85" s="17" t="s">
        <v>18</v>
      </c>
      <c r="C85" s="4" t="s">
        <v>141</v>
      </c>
      <c r="D85" s="4" t="s">
        <v>17</v>
      </c>
      <c r="E85" s="4"/>
      <c r="F85" s="21">
        <v>880.6</v>
      </c>
      <c r="G85" s="22">
        <v>710.1</v>
      </c>
      <c r="H85" s="22">
        <f t="shared" si="1"/>
        <v>170.5</v>
      </c>
    </row>
    <row r="86" spans="1:8" ht="15.75">
      <c r="A86" s="4" t="s">
        <v>152</v>
      </c>
      <c r="B86" s="17" t="s">
        <v>20</v>
      </c>
      <c r="C86" s="4" t="s">
        <v>141</v>
      </c>
      <c r="D86" s="4" t="s">
        <v>17</v>
      </c>
      <c r="E86" s="4" t="s">
        <v>19</v>
      </c>
      <c r="F86" s="21">
        <v>880.6</v>
      </c>
      <c r="G86" s="22">
        <v>710.1</v>
      </c>
      <c r="H86" s="22">
        <f t="shared" si="1"/>
        <v>170.5</v>
      </c>
    </row>
    <row r="87" spans="1:8" ht="47.25" customHeight="1">
      <c r="A87" s="2" t="s">
        <v>153</v>
      </c>
      <c r="B87" s="18" t="s">
        <v>148</v>
      </c>
      <c r="C87" s="2" t="s">
        <v>141</v>
      </c>
      <c r="D87" s="2" t="s">
        <v>17</v>
      </c>
      <c r="E87" s="2" t="s">
        <v>147</v>
      </c>
      <c r="F87" s="21">
        <v>880.6</v>
      </c>
      <c r="G87" s="22">
        <v>710.1</v>
      </c>
      <c r="H87" s="22">
        <f t="shared" si="1"/>
        <v>170.5</v>
      </c>
    </row>
    <row r="88" spans="1:8" ht="15.75">
      <c r="A88" s="4" t="s">
        <v>156</v>
      </c>
      <c r="B88" s="17" t="s">
        <v>155</v>
      </c>
      <c r="C88" s="4" t="s">
        <v>141</v>
      </c>
      <c r="D88" s="4" t="s">
        <v>154</v>
      </c>
      <c r="E88" s="4"/>
      <c r="F88" s="21">
        <v>0.7</v>
      </c>
      <c r="G88" s="21">
        <v>0.7</v>
      </c>
      <c r="H88" s="22">
        <f t="shared" si="1"/>
        <v>0</v>
      </c>
    </row>
    <row r="89" spans="1:8" ht="15.75">
      <c r="A89" s="4" t="s">
        <v>159</v>
      </c>
      <c r="B89" s="17" t="s">
        <v>158</v>
      </c>
      <c r="C89" s="4" t="s">
        <v>141</v>
      </c>
      <c r="D89" s="4" t="s">
        <v>157</v>
      </c>
      <c r="E89" s="4"/>
      <c r="F89" s="21">
        <v>0.7</v>
      </c>
      <c r="G89" s="21">
        <v>0.7</v>
      </c>
      <c r="H89" s="22">
        <f t="shared" si="1"/>
        <v>0</v>
      </c>
    </row>
    <row r="90" spans="1:8" ht="15.75">
      <c r="A90" s="4" t="s">
        <v>160</v>
      </c>
      <c r="B90" s="17" t="s">
        <v>20</v>
      </c>
      <c r="C90" s="4" t="s">
        <v>141</v>
      </c>
      <c r="D90" s="4" t="s">
        <v>157</v>
      </c>
      <c r="E90" s="4" t="s">
        <v>19</v>
      </c>
      <c r="F90" s="21">
        <v>0.7</v>
      </c>
      <c r="G90" s="21">
        <v>0.7</v>
      </c>
      <c r="H90" s="22">
        <f t="shared" si="1"/>
        <v>0</v>
      </c>
    </row>
    <row r="91" spans="1:8" ht="48" customHeight="1">
      <c r="A91" s="2" t="s">
        <v>161</v>
      </c>
      <c r="B91" s="18" t="s">
        <v>148</v>
      </c>
      <c r="C91" s="2" t="s">
        <v>141</v>
      </c>
      <c r="D91" s="2" t="s">
        <v>157</v>
      </c>
      <c r="E91" s="2" t="s">
        <v>147</v>
      </c>
      <c r="F91" s="21">
        <v>0.7</v>
      </c>
      <c r="G91" s="21">
        <v>0.7</v>
      </c>
      <c r="H91" s="22">
        <f t="shared" si="1"/>
        <v>0</v>
      </c>
    </row>
    <row r="92" spans="1:8" ht="47.25">
      <c r="A92" s="4" t="s">
        <v>164</v>
      </c>
      <c r="B92" s="17" t="s">
        <v>163</v>
      </c>
      <c r="C92" s="4" t="s">
        <v>162</v>
      </c>
      <c r="D92" s="4"/>
      <c r="E92" s="4"/>
      <c r="F92" s="21">
        <v>196.7</v>
      </c>
      <c r="G92" s="21">
        <v>196.7</v>
      </c>
      <c r="H92" s="22">
        <f t="shared" si="1"/>
        <v>0</v>
      </c>
    </row>
    <row r="93" spans="1:8" ht="47.25">
      <c r="A93" s="4" t="s">
        <v>165</v>
      </c>
      <c r="B93" s="17" t="s">
        <v>66</v>
      </c>
      <c r="C93" s="4" t="s">
        <v>162</v>
      </c>
      <c r="D93" s="4" t="s">
        <v>65</v>
      </c>
      <c r="E93" s="4"/>
      <c r="F93" s="21">
        <v>196.7</v>
      </c>
      <c r="G93" s="21">
        <v>196.7</v>
      </c>
      <c r="H93" s="22">
        <f t="shared" si="1"/>
        <v>0</v>
      </c>
    </row>
    <row r="94" spans="1:8" ht="15.75">
      <c r="A94" s="4" t="s">
        <v>166</v>
      </c>
      <c r="B94" s="17" t="s">
        <v>69</v>
      </c>
      <c r="C94" s="4" t="s">
        <v>162</v>
      </c>
      <c r="D94" s="4" t="s">
        <v>68</v>
      </c>
      <c r="E94" s="4"/>
      <c r="F94" s="21">
        <v>196.7</v>
      </c>
      <c r="G94" s="21">
        <v>196.7</v>
      </c>
      <c r="H94" s="22">
        <f t="shared" si="1"/>
        <v>0</v>
      </c>
    </row>
    <row r="95" spans="1:8" ht="15.75">
      <c r="A95" s="4" t="s">
        <v>167</v>
      </c>
      <c r="B95" s="17" t="s">
        <v>20</v>
      </c>
      <c r="C95" s="4" t="s">
        <v>162</v>
      </c>
      <c r="D95" s="4" t="s">
        <v>68</v>
      </c>
      <c r="E95" s="4" t="s">
        <v>19</v>
      </c>
      <c r="F95" s="21">
        <v>196.7</v>
      </c>
      <c r="G95" s="21">
        <v>196.7</v>
      </c>
      <c r="H95" s="22">
        <f t="shared" si="1"/>
        <v>0</v>
      </c>
    </row>
    <row r="96" spans="1:8" ht="48.75" customHeight="1">
      <c r="A96" s="2" t="s">
        <v>168</v>
      </c>
      <c r="B96" s="18" t="s">
        <v>148</v>
      </c>
      <c r="C96" s="2" t="s">
        <v>162</v>
      </c>
      <c r="D96" s="2" t="s">
        <v>68</v>
      </c>
      <c r="E96" s="2" t="s">
        <v>147</v>
      </c>
      <c r="F96" s="21">
        <v>196.7</v>
      </c>
      <c r="G96" s="21">
        <v>196.7</v>
      </c>
      <c r="H96" s="22">
        <f t="shared" si="1"/>
        <v>0</v>
      </c>
    </row>
    <row r="97" spans="1:8" ht="63">
      <c r="A97" s="4" t="s">
        <v>171</v>
      </c>
      <c r="B97" s="19" t="s">
        <v>170</v>
      </c>
      <c r="C97" s="4" t="s">
        <v>169</v>
      </c>
      <c r="D97" s="4"/>
      <c r="E97" s="4"/>
      <c r="F97" s="21">
        <v>94.2</v>
      </c>
      <c r="G97" s="22">
        <f>G102+G107</f>
        <v>91.2</v>
      </c>
      <c r="H97" s="22">
        <f t="shared" si="1"/>
        <v>3</v>
      </c>
    </row>
    <row r="98" spans="1:8" ht="47.25">
      <c r="A98" s="4" t="s">
        <v>174</v>
      </c>
      <c r="B98" s="17" t="s">
        <v>173</v>
      </c>
      <c r="C98" s="4" t="s">
        <v>172</v>
      </c>
      <c r="D98" s="4"/>
      <c r="E98" s="4"/>
      <c r="F98" s="21">
        <v>37.5</v>
      </c>
      <c r="G98" s="22">
        <v>37.5</v>
      </c>
      <c r="H98" s="22">
        <f t="shared" si="1"/>
        <v>0</v>
      </c>
    </row>
    <row r="99" spans="1:8" ht="15.75">
      <c r="A99" s="4" t="s">
        <v>177</v>
      </c>
      <c r="B99" s="17" t="s">
        <v>176</v>
      </c>
      <c r="C99" s="4" t="s">
        <v>172</v>
      </c>
      <c r="D99" s="4" t="s">
        <v>175</v>
      </c>
      <c r="E99" s="4"/>
      <c r="F99" s="21">
        <v>37.5</v>
      </c>
      <c r="G99" s="22">
        <v>37.5</v>
      </c>
      <c r="H99" s="22">
        <f t="shared" si="1"/>
        <v>0</v>
      </c>
    </row>
    <row r="100" spans="1:8" ht="15.75">
      <c r="A100" s="4" t="s">
        <v>180</v>
      </c>
      <c r="B100" s="17" t="s">
        <v>179</v>
      </c>
      <c r="C100" s="4" t="s">
        <v>172</v>
      </c>
      <c r="D100" s="4" t="s">
        <v>178</v>
      </c>
      <c r="E100" s="4"/>
      <c r="F100" s="21">
        <v>37.5</v>
      </c>
      <c r="G100" s="22">
        <v>37.5</v>
      </c>
      <c r="H100" s="22">
        <f t="shared" si="1"/>
        <v>0</v>
      </c>
    </row>
    <row r="101" spans="1:8" ht="31.5">
      <c r="A101" s="4" t="s">
        <v>183</v>
      </c>
      <c r="B101" s="17" t="s">
        <v>182</v>
      </c>
      <c r="C101" s="4" t="s">
        <v>172</v>
      </c>
      <c r="D101" s="4" t="s">
        <v>178</v>
      </c>
      <c r="E101" s="4" t="s">
        <v>181</v>
      </c>
      <c r="F101" s="21">
        <v>37.5</v>
      </c>
      <c r="G101" s="22">
        <v>37.5</v>
      </c>
      <c r="H101" s="22">
        <f t="shared" si="1"/>
        <v>0</v>
      </c>
    </row>
    <row r="102" spans="1:8" ht="15.75">
      <c r="A102" s="2" t="s">
        <v>186</v>
      </c>
      <c r="B102" s="18" t="s">
        <v>185</v>
      </c>
      <c r="C102" s="2" t="s">
        <v>172</v>
      </c>
      <c r="D102" s="2" t="s">
        <v>178</v>
      </c>
      <c r="E102" s="2" t="s">
        <v>184</v>
      </c>
      <c r="F102" s="21">
        <v>37.5</v>
      </c>
      <c r="G102" s="22">
        <v>37.5</v>
      </c>
      <c r="H102" s="22">
        <f t="shared" si="1"/>
        <v>0</v>
      </c>
    </row>
    <row r="103" spans="1:8" ht="127.5" customHeight="1">
      <c r="A103" s="4" t="s">
        <v>189</v>
      </c>
      <c r="B103" s="19" t="s">
        <v>188</v>
      </c>
      <c r="C103" s="4" t="s">
        <v>187</v>
      </c>
      <c r="D103" s="4"/>
      <c r="E103" s="4"/>
      <c r="F103" s="21">
        <v>56.7</v>
      </c>
      <c r="G103" s="22">
        <v>53.7</v>
      </c>
      <c r="H103" s="22">
        <f t="shared" si="1"/>
        <v>3</v>
      </c>
    </row>
    <row r="104" spans="1:8" ht="15.75">
      <c r="A104" s="4" t="s">
        <v>190</v>
      </c>
      <c r="B104" s="17" t="s">
        <v>176</v>
      </c>
      <c r="C104" s="4" t="s">
        <v>187</v>
      </c>
      <c r="D104" s="4" t="s">
        <v>175</v>
      </c>
      <c r="E104" s="4"/>
      <c r="F104" s="21">
        <v>56.7</v>
      </c>
      <c r="G104" s="22">
        <v>53.7</v>
      </c>
      <c r="H104" s="22">
        <f t="shared" si="1"/>
        <v>3</v>
      </c>
    </row>
    <row r="105" spans="1:8" ht="15.75">
      <c r="A105" s="4" t="s">
        <v>191</v>
      </c>
      <c r="B105" s="17" t="s">
        <v>179</v>
      </c>
      <c r="C105" s="4" t="s">
        <v>187</v>
      </c>
      <c r="D105" s="4" t="s">
        <v>178</v>
      </c>
      <c r="E105" s="4"/>
      <c r="F105" s="21">
        <v>56.7</v>
      </c>
      <c r="G105" s="22">
        <v>53.7</v>
      </c>
      <c r="H105" s="22">
        <f t="shared" si="1"/>
        <v>3</v>
      </c>
    </row>
    <row r="106" spans="1:8" ht="31.5">
      <c r="A106" s="4" t="s">
        <v>192</v>
      </c>
      <c r="B106" s="17" t="s">
        <v>182</v>
      </c>
      <c r="C106" s="4" t="s">
        <v>187</v>
      </c>
      <c r="D106" s="4" t="s">
        <v>178</v>
      </c>
      <c r="E106" s="4" t="s">
        <v>181</v>
      </c>
      <c r="F106" s="21">
        <v>56.7</v>
      </c>
      <c r="G106" s="22">
        <v>53.7</v>
      </c>
      <c r="H106" s="22">
        <f t="shared" si="1"/>
        <v>3</v>
      </c>
    </row>
    <row r="107" spans="1:8" ht="15.75">
      <c r="A107" s="2" t="s">
        <v>193</v>
      </c>
      <c r="B107" s="18" t="s">
        <v>185</v>
      </c>
      <c r="C107" s="2" t="s">
        <v>187</v>
      </c>
      <c r="D107" s="2" t="s">
        <v>178</v>
      </c>
      <c r="E107" s="2" t="s">
        <v>184</v>
      </c>
      <c r="F107" s="21">
        <v>56.7</v>
      </c>
      <c r="G107" s="22">
        <v>53.7</v>
      </c>
      <c r="H107" s="22">
        <f t="shared" si="1"/>
        <v>3</v>
      </c>
    </row>
    <row r="108" spans="1:8" ht="15.75">
      <c r="A108" s="4" t="s">
        <v>195</v>
      </c>
      <c r="B108" s="17" t="s">
        <v>22</v>
      </c>
      <c r="C108" s="4" t="s">
        <v>194</v>
      </c>
      <c r="D108" s="4"/>
      <c r="E108" s="4"/>
      <c r="F108" s="21">
        <v>1804.1</v>
      </c>
      <c r="G108" s="22">
        <v>1783</v>
      </c>
      <c r="H108" s="22">
        <f t="shared" si="1"/>
        <v>21.099999999999909</v>
      </c>
    </row>
    <row r="109" spans="1:8" ht="15.75">
      <c r="A109" s="4" t="s">
        <v>197</v>
      </c>
      <c r="B109" s="17" t="s">
        <v>139</v>
      </c>
      <c r="C109" s="4" t="s">
        <v>196</v>
      </c>
      <c r="D109" s="4"/>
      <c r="E109" s="4"/>
      <c r="F109" s="21">
        <v>561</v>
      </c>
      <c r="G109" s="22">
        <v>539.79999999999995</v>
      </c>
      <c r="H109" s="22">
        <f t="shared" si="1"/>
        <v>21.200000000000045</v>
      </c>
    </row>
    <row r="110" spans="1:8" ht="47.25">
      <c r="A110" s="4" t="s">
        <v>198</v>
      </c>
      <c r="B110" s="17" t="s">
        <v>66</v>
      </c>
      <c r="C110" s="4" t="s">
        <v>196</v>
      </c>
      <c r="D110" s="4" t="s">
        <v>65</v>
      </c>
      <c r="E110" s="4"/>
      <c r="F110" s="21">
        <v>511.5</v>
      </c>
      <c r="G110" s="22">
        <v>511.5</v>
      </c>
      <c r="H110" s="22">
        <f t="shared" si="1"/>
        <v>0</v>
      </c>
    </row>
    <row r="111" spans="1:8" ht="15.75">
      <c r="A111" s="4" t="s">
        <v>65</v>
      </c>
      <c r="B111" s="17" t="s">
        <v>69</v>
      </c>
      <c r="C111" s="4" t="s">
        <v>196</v>
      </c>
      <c r="D111" s="4" t="s">
        <v>68</v>
      </c>
      <c r="E111" s="4"/>
      <c r="F111" s="21">
        <v>511.5</v>
      </c>
      <c r="G111" s="22">
        <v>511.5</v>
      </c>
      <c r="H111" s="22">
        <f t="shared" si="1"/>
        <v>0</v>
      </c>
    </row>
    <row r="112" spans="1:8" ht="15.75">
      <c r="A112" s="4" t="s">
        <v>199</v>
      </c>
      <c r="B112" s="17" t="s">
        <v>20</v>
      </c>
      <c r="C112" s="4" t="s">
        <v>196</v>
      </c>
      <c r="D112" s="4" t="s">
        <v>68</v>
      </c>
      <c r="E112" s="4" t="s">
        <v>19</v>
      </c>
      <c r="F112" s="21">
        <v>511.5</v>
      </c>
      <c r="G112" s="22">
        <v>511.5</v>
      </c>
      <c r="H112" s="22">
        <f t="shared" si="1"/>
        <v>0</v>
      </c>
    </row>
    <row r="113" spans="1:8" ht="15.75">
      <c r="A113" s="2" t="s">
        <v>200</v>
      </c>
      <c r="B113" s="18" t="s">
        <v>22</v>
      </c>
      <c r="C113" s="2" t="s">
        <v>196</v>
      </c>
      <c r="D113" s="2" t="s">
        <v>68</v>
      </c>
      <c r="E113" s="2" t="s">
        <v>21</v>
      </c>
      <c r="F113" s="21">
        <v>511.5</v>
      </c>
      <c r="G113" s="22">
        <v>511.5</v>
      </c>
      <c r="H113" s="22">
        <f t="shared" si="1"/>
        <v>0</v>
      </c>
    </row>
    <row r="114" spans="1:8" ht="33.75" customHeight="1">
      <c r="A114" s="4" t="s">
        <v>201</v>
      </c>
      <c r="B114" s="17" t="s">
        <v>16</v>
      </c>
      <c r="C114" s="4" t="s">
        <v>196</v>
      </c>
      <c r="D114" s="4" t="s">
        <v>15</v>
      </c>
      <c r="E114" s="4"/>
      <c r="F114" s="21">
        <v>49.4</v>
      </c>
      <c r="G114" s="22">
        <v>28.3</v>
      </c>
      <c r="H114" s="22">
        <f t="shared" si="1"/>
        <v>21.099999999999998</v>
      </c>
    </row>
    <row r="115" spans="1:8" ht="32.25" customHeight="1">
      <c r="A115" s="4" t="s">
        <v>202</v>
      </c>
      <c r="B115" s="17" t="s">
        <v>18</v>
      </c>
      <c r="C115" s="4" t="s">
        <v>196</v>
      </c>
      <c r="D115" s="4" t="s">
        <v>17</v>
      </c>
      <c r="E115" s="4"/>
      <c r="F115" s="21">
        <v>49.4</v>
      </c>
      <c r="G115" s="22">
        <v>28.3</v>
      </c>
      <c r="H115" s="22">
        <f t="shared" si="1"/>
        <v>21.099999999999998</v>
      </c>
    </row>
    <row r="116" spans="1:8" ht="15.75">
      <c r="A116" s="4" t="s">
        <v>203</v>
      </c>
      <c r="B116" s="17" t="s">
        <v>20</v>
      </c>
      <c r="C116" s="4" t="s">
        <v>196</v>
      </c>
      <c r="D116" s="4" t="s">
        <v>17</v>
      </c>
      <c r="E116" s="4" t="s">
        <v>19</v>
      </c>
      <c r="F116" s="21">
        <v>49.4</v>
      </c>
      <c r="G116" s="22">
        <v>28.3</v>
      </c>
      <c r="H116" s="22">
        <f t="shared" si="1"/>
        <v>21.099999999999998</v>
      </c>
    </row>
    <row r="117" spans="1:8" ht="15.75">
      <c r="A117" s="2" t="s">
        <v>204</v>
      </c>
      <c r="B117" s="18" t="s">
        <v>22</v>
      </c>
      <c r="C117" s="2" t="s">
        <v>196</v>
      </c>
      <c r="D117" s="2" t="s">
        <v>17</v>
      </c>
      <c r="E117" s="2" t="s">
        <v>21</v>
      </c>
      <c r="F117" s="21">
        <v>49.4</v>
      </c>
      <c r="G117" s="22">
        <v>28.3</v>
      </c>
      <c r="H117" s="22">
        <f t="shared" si="1"/>
        <v>21.099999999999998</v>
      </c>
    </row>
    <row r="118" spans="1:8" ht="47.25">
      <c r="A118" s="4" t="s">
        <v>206</v>
      </c>
      <c r="B118" s="17" t="s">
        <v>163</v>
      </c>
      <c r="C118" s="4" t="s">
        <v>205</v>
      </c>
      <c r="D118" s="4"/>
      <c r="E118" s="4"/>
      <c r="F118" s="21">
        <v>603.6</v>
      </c>
      <c r="G118" s="22">
        <v>603.6</v>
      </c>
      <c r="H118" s="22">
        <f t="shared" si="1"/>
        <v>0</v>
      </c>
    </row>
    <row r="119" spans="1:8" ht="47.25">
      <c r="A119" s="4" t="s">
        <v>207</v>
      </c>
      <c r="B119" s="17" t="s">
        <v>66</v>
      </c>
      <c r="C119" s="4" t="s">
        <v>205</v>
      </c>
      <c r="D119" s="4" t="s">
        <v>65</v>
      </c>
      <c r="E119" s="4"/>
      <c r="F119" s="21">
        <v>603.6</v>
      </c>
      <c r="G119" s="22">
        <v>603.6</v>
      </c>
      <c r="H119" s="22">
        <f t="shared" si="1"/>
        <v>0</v>
      </c>
    </row>
    <row r="120" spans="1:8" ht="15.75">
      <c r="A120" s="4" t="s">
        <v>208</v>
      </c>
      <c r="B120" s="17" t="s">
        <v>69</v>
      </c>
      <c r="C120" s="4" t="s">
        <v>205</v>
      </c>
      <c r="D120" s="4" t="s">
        <v>68</v>
      </c>
      <c r="E120" s="4"/>
      <c r="F120" s="21">
        <v>603.6</v>
      </c>
      <c r="G120" s="22">
        <v>603.6</v>
      </c>
      <c r="H120" s="22">
        <f t="shared" si="1"/>
        <v>0</v>
      </c>
    </row>
    <row r="121" spans="1:8" ht="15.75">
      <c r="A121" s="4" t="s">
        <v>209</v>
      </c>
      <c r="B121" s="17" t="s">
        <v>20</v>
      </c>
      <c r="C121" s="4" t="s">
        <v>205</v>
      </c>
      <c r="D121" s="4" t="s">
        <v>68</v>
      </c>
      <c r="E121" s="4" t="s">
        <v>19</v>
      </c>
      <c r="F121" s="21">
        <v>603.6</v>
      </c>
      <c r="G121" s="22">
        <v>603.6</v>
      </c>
      <c r="H121" s="22">
        <f t="shared" si="1"/>
        <v>0</v>
      </c>
    </row>
    <row r="122" spans="1:8" ht="15.75">
      <c r="A122" s="2" t="s">
        <v>210</v>
      </c>
      <c r="B122" s="18" t="s">
        <v>22</v>
      </c>
      <c r="C122" s="2" t="s">
        <v>205</v>
      </c>
      <c r="D122" s="2" t="s">
        <v>68</v>
      </c>
      <c r="E122" s="2" t="s">
        <v>21</v>
      </c>
      <c r="F122" s="21">
        <v>603.6</v>
      </c>
      <c r="G122" s="22">
        <v>603.6</v>
      </c>
      <c r="H122" s="22">
        <f t="shared" si="1"/>
        <v>0</v>
      </c>
    </row>
    <row r="123" spans="1:8" ht="31.5">
      <c r="A123" s="4" t="s">
        <v>213</v>
      </c>
      <c r="B123" s="17" t="s">
        <v>212</v>
      </c>
      <c r="C123" s="4" t="s">
        <v>211</v>
      </c>
      <c r="D123" s="4"/>
      <c r="E123" s="4"/>
      <c r="F123" s="21">
        <v>639.6</v>
      </c>
      <c r="G123" s="22">
        <f>G127+G131</f>
        <v>639.6</v>
      </c>
      <c r="H123" s="22">
        <f t="shared" si="1"/>
        <v>0</v>
      </c>
    </row>
    <row r="124" spans="1:8" ht="47.25">
      <c r="A124" s="4" t="s">
        <v>214</v>
      </c>
      <c r="B124" s="17" t="s">
        <v>66</v>
      </c>
      <c r="C124" s="4" t="s">
        <v>211</v>
      </c>
      <c r="D124" s="4" t="s">
        <v>65</v>
      </c>
      <c r="E124" s="4"/>
      <c r="F124" s="21">
        <v>630.5</v>
      </c>
      <c r="G124" s="22">
        <v>630.5</v>
      </c>
      <c r="H124" s="22">
        <f t="shared" si="1"/>
        <v>0</v>
      </c>
    </row>
    <row r="125" spans="1:8" ht="15.75">
      <c r="A125" s="4" t="s">
        <v>215</v>
      </c>
      <c r="B125" s="17" t="s">
        <v>69</v>
      </c>
      <c r="C125" s="4" t="s">
        <v>211</v>
      </c>
      <c r="D125" s="4" t="s">
        <v>68</v>
      </c>
      <c r="E125" s="4"/>
      <c r="F125" s="21">
        <v>630.5</v>
      </c>
      <c r="G125" s="22">
        <v>630.5</v>
      </c>
      <c r="H125" s="22">
        <f t="shared" si="1"/>
        <v>0</v>
      </c>
    </row>
    <row r="126" spans="1:8" ht="15.75">
      <c r="A126" s="4" t="s">
        <v>216</v>
      </c>
      <c r="B126" s="17" t="s">
        <v>20</v>
      </c>
      <c r="C126" s="4" t="s">
        <v>211</v>
      </c>
      <c r="D126" s="4" t="s">
        <v>68</v>
      </c>
      <c r="E126" s="4" t="s">
        <v>19</v>
      </c>
      <c r="F126" s="21">
        <v>630.5</v>
      </c>
      <c r="G126" s="22">
        <v>630.5</v>
      </c>
      <c r="H126" s="22">
        <f t="shared" si="1"/>
        <v>0</v>
      </c>
    </row>
    <row r="127" spans="1:8" ht="15.75">
      <c r="A127" s="2" t="s">
        <v>217</v>
      </c>
      <c r="B127" s="18" t="s">
        <v>22</v>
      </c>
      <c r="C127" s="2" t="s">
        <v>211</v>
      </c>
      <c r="D127" s="2" t="s">
        <v>68</v>
      </c>
      <c r="E127" s="2" t="s">
        <v>21</v>
      </c>
      <c r="F127" s="21">
        <v>630.5</v>
      </c>
      <c r="G127" s="22">
        <v>630.5</v>
      </c>
      <c r="H127" s="22">
        <f t="shared" si="1"/>
        <v>0</v>
      </c>
    </row>
    <row r="128" spans="1:8" ht="33.75" customHeight="1">
      <c r="A128" s="4" t="s">
        <v>218</v>
      </c>
      <c r="B128" s="17" t="s">
        <v>16</v>
      </c>
      <c r="C128" s="4" t="s">
        <v>211</v>
      </c>
      <c r="D128" s="4" t="s">
        <v>15</v>
      </c>
      <c r="E128" s="4"/>
      <c r="F128" s="21">
        <v>9.1</v>
      </c>
      <c r="G128" s="21">
        <v>9.1</v>
      </c>
      <c r="H128" s="22">
        <f t="shared" si="1"/>
        <v>0</v>
      </c>
    </row>
    <row r="129" spans="1:8" ht="33.75" customHeight="1">
      <c r="A129" s="4" t="s">
        <v>219</v>
      </c>
      <c r="B129" s="17" t="s">
        <v>18</v>
      </c>
      <c r="C129" s="4" t="s">
        <v>211</v>
      </c>
      <c r="D129" s="4" t="s">
        <v>17</v>
      </c>
      <c r="E129" s="4"/>
      <c r="F129" s="21">
        <v>9.1</v>
      </c>
      <c r="G129" s="21">
        <v>9.1</v>
      </c>
      <c r="H129" s="22">
        <f t="shared" si="1"/>
        <v>0</v>
      </c>
    </row>
    <row r="130" spans="1:8" ht="15.75">
      <c r="A130" s="4" t="s">
        <v>220</v>
      </c>
      <c r="B130" s="17" t="s">
        <v>20</v>
      </c>
      <c r="C130" s="4" t="s">
        <v>211</v>
      </c>
      <c r="D130" s="4" t="s">
        <v>17</v>
      </c>
      <c r="E130" s="4" t="s">
        <v>19</v>
      </c>
      <c r="F130" s="21">
        <v>9.1</v>
      </c>
      <c r="G130" s="21">
        <v>9.1</v>
      </c>
      <c r="H130" s="22">
        <f t="shared" si="1"/>
        <v>0</v>
      </c>
    </row>
    <row r="131" spans="1:8" ht="15.75">
      <c r="A131" s="2" t="s">
        <v>68</v>
      </c>
      <c r="B131" s="18" t="s">
        <v>22</v>
      </c>
      <c r="C131" s="2" t="s">
        <v>211</v>
      </c>
      <c r="D131" s="2" t="s">
        <v>17</v>
      </c>
      <c r="E131" s="2" t="s">
        <v>21</v>
      </c>
      <c r="F131" s="21">
        <v>9.1</v>
      </c>
      <c r="G131" s="21">
        <v>9.1</v>
      </c>
      <c r="H131" s="22">
        <f t="shared" si="1"/>
        <v>0</v>
      </c>
    </row>
    <row r="132" spans="1:8" ht="15.75">
      <c r="A132" s="4" t="s">
        <v>223</v>
      </c>
      <c r="B132" s="17" t="s">
        <v>222</v>
      </c>
      <c r="C132" s="4" t="s">
        <v>221</v>
      </c>
      <c r="D132" s="4"/>
      <c r="E132" s="4"/>
      <c r="F132" s="21">
        <v>17.5</v>
      </c>
      <c r="G132" s="21">
        <v>17.5</v>
      </c>
      <c r="H132" s="22">
        <f t="shared" si="1"/>
        <v>0</v>
      </c>
    </row>
    <row r="133" spans="1:8" ht="15.75">
      <c r="A133" s="4" t="s">
        <v>226</v>
      </c>
      <c r="B133" s="17" t="s">
        <v>225</v>
      </c>
      <c r="C133" s="4" t="s">
        <v>224</v>
      </c>
      <c r="D133" s="4"/>
      <c r="E133" s="4"/>
      <c r="F133" s="21">
        <v>17.5</v>
      </c>
      <c r="G133" s="21">
        <v>17.5</v>
      </c>
      <c r="H133" s="22">
        <f t="shared" si="1"/>
        <v>0</v>
      </c>
    </row>
    <row r="134" spans="1:8" ht="15.75">
      <c r="A134" s="4" t="s">
        <v>229</v>
      </c>
      <c r="B134" s="17" t="s">
        <v>228</v>
      </c>
      <c r="C134" s="4" t="s">
        <v>224</v>
      </c>
      <c r="D134" s="4" t="s">
        <v>227</v>
      </c>
      <c r="E134" s="4"/>
      <c r="F134" s="21">
        <v>17.5</v>
      </c>
      <c r="G134" s="21">
        <v>17.5</v>
      </c>
      <c r="H134" s="22">
        <f t="shared" si="1"/>
        <v>0</v>
      </c>
    </row>
    <row r="135" spans="1:8" ht="15.75">
      <c r="A135" s="4" t="s">
        <v>232</v>
      </c>
      <c r="B135" s="17" t="s">
        <v>231</v>
      </c>
      <c r="C135" s="4" t="s">
        <v>224</v>
      </c>
      <c r="D135" s="4" t="s">
        <v>230</v>
      </c>
      <c r="E135" s="4"/>
      <c r="F135" s="21">
        <v>17.5</v>
      </c>
      <c r="G135" s="21">
        <v>17.5</v>
      </c>
      <c r="H135" s="22">
        <f t="shared" si="1"/>
        <v>0</v>
      </c>
    </row>
    <row r="136" spans="1:8" ht="15.75">
      <c r="A136" s="4" t="s">
        <v>235</v>
      </c>
      <c r="B136" s="17" t="s">
        <v>234</v>
      </c>
      <c r="C136" s="4" t="s">
        <v>224</v>
      </c>
      <c r="D136" s="4" t="s">
        <v>230</v>
      </c>
      <c r="E136" s="4" t="s">
        <v>233</v>
      </c>
      <c r="F136" s="21">
        <v>17.5</v>
      </c>
      <c r="G136" s="21">
        <v>17.5</v>
      </c>
      <c r="H136" s="22">
        <f t="shared" si="1"/>
        <v>0</v>
      </c>
    </row>
    <row r="137" spans="1:8" ht="15.75">
      <c r="A137" s="2" t="s">
        <v>238</v>
      </c>
      <c r="B137" s="18" t="s">
        <v>237</v>
      </c>
      <c r="C137" s="2" t="s">
        <v>224</v>
      </c>
      <c r="D137" s="2" t="s">
        <v>230</v>
      </c>
      <c r="E137" s="2" t="s">
        <v>236</v>
      </c>
      <c r="F137" s="21">
        <v>17.5</v>
      </c>
      <c r="G137" s="21">
        <v>17.5</v>
      </c>
      <c r="H137" s="22">
        <f t="shared" si="1"/>
        <v>0</v>
      </c>
    </row>
    <row r="138" spans="1:8" ht="15.75">
      <c r="A138" s="4" t="s">
        <v>241</v>
      </c>
      <c r="B138" s="17" t="s">
        <v>240</v>
      </c>
      <c r="C138" s="4" t="s">
        <v>239</v>
      </c>
      <c r="D138" s="4"/>
      <c r="E138" s="4"/>
      <c r="F138" s="21">
        <v>215.2</v>
      </c>
      <c r="G138" s="22">
        <f>G139</f>
        <v>191</v>
      </c>
      <c r="H138" s="22">
        <f t="shared" si="1"/>
        <v>24.199999999999989</v>
      </c>
    </row>
    <row r="139" spans="1:8" ht="15.75">
      <c r="A139" s="4" t="s">
        <v>244</v>
      </c>
      <c r="B139" s="17" t="s">
        <v>243</v>
      </c>
      <c r="C139" s="4" t="s">
        <v>242</v>
      </c>
      <c r="D139" s="4"/>
      <c r="E139" s="4"/>
      <c r="F139" s="21">
        <v>215.2</v>
      </c>
      <c r="G139" s="22">
        <f>G144+G150+G149</f>
        <v>191</v>
      </c>
      <c r="H139" s="22">
        <f t="shared" si="1"/>
        <v>24.199999999999989</v>
      </c>
    </row>
    <row r="140" spans="1:8" ht="15.75">
      <c r="A140" s="4" t="s">
        <v>247</v>
      </c>
      <c r="B140" s="17" t="s">
        <v>246</v>
      </c>
      <c r="C140" s="4" t="s">
        <v>245</v>
      </c>
      <c r="D140" s="4"/>
      <c r="E140" s="4"/>
      <c r="F140" s="21">
        <v>125.9</v>
      </c>
      <c r="G140" s="22">
        <f>G144</f>
        <v>125.9</v>
      </c>
      <c r="H140" s="22">
        <f t="shared" si="1"/>
        <v>0</v>
      </c>
    </row>
    <row r="141" spans="1:8" ht="15.75">
      <c r="A141" s="4" t="s">
        <v>248</v>
      </c>
      <c r="B141" s="17" t="s">
        <v>155</v>
      </c>
      <c r="C141" s="4" t="s">
        <v>245</v>
      </c>
      <c r="D141" s="4" t="s">
        <v>154</v>
      </c>
      <c r="E141" s="4"/>
      <c r="F141" s="21">
        <v>125.9</v>
      </c>
      <c r="G141" s="22">
        <f>G144</f>
        <v>125.9</v>
      </c>
      <c r="H141" s="22">
        <f t="shared" ref="H141:H159" si="2">F141-G141</f>
        <v>0</v>
      </c>
    </row>
    <row r="142" spans="1:8" ht="15.75">
      <c r="A142" s="4" t="s">
        <v>251</v>
      </c>
      <c r="B142" s="17" t="s">
        <v>250</v>
      </c>
      <c r="C142" s="4" t="s">
        <v>245</v>
      </c>
      <c r="D142" s="4" t="s">
        <v>249</v>
      </c>
      <c r="E142" s="4"/>
      <c r="F142" s="21">
        <v>125.9</v>
      </c>
      <c r="G142" s="22">
        <f>G144</f>
        <v>125.9</v>
      </c>
      <c r="H142" s="22">
        <f t="shared" si="2"/>
        <v>0</v>
      </c>
    </row>
    <row r="143" spans="1:8" ht="15.75">
      <c r="A143" s="4" t="s">
        <v>252</v>
      </c>
      <c r="B143" s="17" t="s">
        <v>20</v>
      </c>
      <c r="C143" s="4" t="s">
        <v>245</v>
      </c>
      <c r="D143" s="4" t="s">
        <v>249</v>
      </c>
      <c r="E143" s="4" t="s">
        <v>19</v>
      </c>
      <c r="F143" s="21">
        <v>125.9</v>
      </c>
      <c r="G143" s="22">
        <f>G144</f>
        <v>125.9</v>
      </c>
      <c r="H143" s="22">
        <f t="shared" si="2"/>
        <v>0</v>
      </c>
    </row>
    <row r="144" spans="1:8" ht="15.75">
      <c r="A144" s="2" t="s">
        <v>255</v>
      </c>
      <c r="B144" s="18" t="s">
        <v>254</v>
      </c>
      <c r="C144" s="2" t="s">
        <v>245</v>
      </c>
      <c r="D144" s="2" t="s">
        <v>249</v>
      </c>
      <c r="E144" s="2" t="s">
        <v>253</v>
      </c>
      <c r="F144" s="21">
        <v>125.9</v>
      </c>
      <c r="G144" s="22">
        <v>125.9</v>
      </c>
      <c r="H144" s="22">
        <f t="shared" si="2"/>
        <v>0</v>
      </c>
    </row>
    <row r="145" spans="1:8" ht="15.75">
      <c r="A145" s="4" t="s">
        <v>258</v>
      </c>
      <c r="B145" s="17" t="s">
        <v>257</v>
      </c>
      <c r="C145" s="4" t="s">
        <v>256</v>
      </c>
      <c r="D145" s="4"/>
      <c r="E145" s="4"/>
      <c r="F145" s="21">
        <v>1</v>
      </c>
      <c r="G145" s="22">
        <f>G149</f>
        <v>0</v>
      </c>
      <c r="H145" s="22">
        <f t="shared" si="2"/>
        <v>1</v>
      </c>
    </row>
    <row r="146" spans="1:8" ht="15.75">
      <c r="A146" s="4" t="s">
        <v>259</v>
      </c>
      <c r="B146" s="17" t="s">
        <v>155</v>
      </c>
      <c r="C146" s="4" t="s">
        <v>256</v>
      </c>
      <c r="D146" s="4" t="s">
        <v>154</v>
      </c>
      <c r="E146" s="4"/>
      <c r="F146" s="21">
        <v>1</v>
      </c>
      <c r="G146" s="22">
        <f>G149</f>
        <v>0</v>
      </c>
      <c r="H146" s="22">
        <f t="shared" si="2"/>
        <v>1</v>
      </c>
    </row>
    <row r="147" spans="1:8" ht="15.75">
      <c r="A147" s="4" t="s">
        <v>262</v>
      </c>
      <c r="B147" s="17" t="s">
        <v>261</v>
      </c>
      <c r="C147" s="4" t="s">
        <v>256</v>
      </c>
      <c r="D147" s="4" t="s">
        <v>260</v>
      </c>
      <c r="E147" s="4"/>
      <c r="F147" s="21">
        <v>1</v>
      </c>
      <c r="G147" s="22">
        <f>G149</f>
        <v>0</v>
      </c>
      <c r="H147" s="22">
        <f t="shared" si="2"/>
        <v>1</v>
      </c>
    </row>
    <row r="148" spans="1:8" ht="15.75">
      <c r="A148" s="4" t="s">
        <v>263</v>
      </c>
      <c r="B148" s="17" t="s">
        <v>20</v>
      </c>
      <c r="C148" s="4" t="s">
        <v>256</v>
      </c>
      <c r="D148" s="4" t="s">
        <v>260</v>
      </c>
      <c r="E148" s="4" t="s">
        <v>19</v>
      </c>
      <c r="F148" s="21">
        <v>1</v>
      </c>
      <c r="G148" s="22">
        <f>G149</f>
        <v>0</v>
      </c>
      <c r="H148" s="22">
        <f t="shared" si="2"/>
        <v>1</v>
      </c>
    </row>
    <row r="149" spans="1:8" ht="15.75">
      <c r="A149" s="2" t="s">
        <v>266</v>
      </c>
      <c r="B149" s="18" t="s">
        <v>265</v>
      </c>
      <c r="C149" s="2" t="s">
        <v>256</v>
      </c>
      <c r="D149" s="2" t="s">
        <v>260</v>
      </c>
      <c r="E149" s="2" t="s">
        <v>264</v>
      </c>
      <c r="F149" s="21">
        <v>1</v>
      </c>
      <c r="G149" s="22">
        <v>0</v>
      </c>
      <c r="H149" s="22">
        <f t="shared" si="2"/>
        <v>1</v>
      </c>
    </row>
    <row r="150" spans="1:8" ht="31.5">
      <c r="A150" s="4" t="s">
        <v>269</v>
      </c>
      <c r="B150" s="17" t="s">
        <v>268</v>
      </c>
      <c r="C150" s="4" t="s">
        <v>267</v>
      </c>
      <c r="D150" s="4"/>
      <c r="E150" s="4"/>
      <c r="F150" s="21">
        <v>88.3</v>
      </c>
      <c r="G150" s="22">
        <f>G154+G158</f>
        <v>65.099999999999994</v>
      </c>
      <c r="H150" s="22">
        <f t="shared" si="2"/>
        <v>23.200000000000003</v>
      </c>
    </row>
    <row r="151" spans="1:8" ht="47.25">
      <c r="A151" s="4" t="s">
        <v>270</v>
      </c>
      <c r="B151" s="17" t="s">
        <v>66</v>
      </c>
      <c r="C151" s="4" t="s">
        <v>267</v>
      </c>
      <c r="D151" s="4" t="s">
        <v>65</v>
      </c>
      <c r="E151" s="4"/>
      <c r="F151" s="21">
        <v>61.4</v>
      </c>
      <c r="G151" s="22">
        <f>G154</f>
        <v>38.200000000000003</v>
      </c>
      <c r="H151" s="22">
        <f t="shared" si="2"/>
        <v>23.199999999999996</v>
      </c>
    </row>
    <row r="152" spans="1:8" ht="15.75">
      <c r="A152" s="4" t="s">
        <v>271</v>
      </c>
      <c r="B152" s="17" t="s">
        <v>69</v>
      </c>
      <c r="C152" s="4" t="s">
        <v>267</v>
      </c>
      <c r="D152" s="4" t="s">
        <v>68</v>
      </c>
      <c r="E152" s="4"/>
      <c r="F152" s="21">
        <v>61.4</v>
      </c>
      <c r="G152" s="22">
        <f>G154</f>
        <v>38.200000000000003</v>
      </c>
      <c r="H152" s="22">
        <f t="shared" si="2"/>
        <v>23.199999999999996</v>
      </c>
    </row>
    <row r="153" spans="1:8" ht="15.75">
      <c r="A153" s="4" t="s">
        <v>274</v>
      </c>
      <c r="B153" s="17" t="s">
        <v>273</v>
      </c>
      <c r="C153" s="4" t="s">
        <v>267</v>
      </c>
      <c r="D153" s="4" t="s">
        <v>68</v>
      </c>
      <c r="E153" s="4" t="s">
        <v>272</v>
      </c>
      <c r="F153" s="21">
        <v>61.4</v>
      </c>
      <c r="G153" s="22">
        <f>G154</f>
        <v>38.200000000000003</v>
      </c>
      <c r="H153" s="22">
        <f t="shared" si="2"/>
        <v>23.199999999999996</v>
      </c>
    </row>
    <row r="154" spans="1:8" ht="15.75">
      <c r="A154" s="2" t="s">
        <v>277</v>
      </c>
      <c r="B154" s="18" t="s">
        <v>276</v>
      </c>
      <c r="C154" s="2" t="s">
        <v>267</v>
      </c>
      <c r="D154" s="2" t="s">
        <v>68</v>
      </c>
      <c r="E154" s="2" t="s">
        <v>275</v>
      </c>
      <c r="F154" s="21">
        <v>61.4</v>
      </c>
      <c r="G154" s="22">
        <v>38.200000000000003</v>
      </c>
      <c r="H154" s="22">
        <f t="shared" si="2"/>
        <v>23.199999999999996</v>
      </c>
    </row>
    <row r="155" spans="1:8" ht="32.25" customHeight="1">
      <c r="A155" s="4" t="s">
        <v>278</v>
      </c>
      <c r="B155" s="17" t="s">
        <v>16</v>
      </c>
      <c r="C155" s="4" t="s">
        <v>267</v>
      </c>
      <c r="D155" s="4" t="s">
        <v>15</v>
      </c>
      <c r="E155" s="4"/>
      <c r="F155" s="21">
        <v>26.9</v>
      </c>
      <c r="G155" s="22">
        <f>G158</f>
        <v>26.9</v>
      </c>
      <c r="H155" s="22">
        <f t="shared" si="2"/>
        <v>0</v>
      </c>
    </row>
    <row r="156" spans="1:8" ht="32.25" customHeight="1">
      <c r="A156" s="4" t="s">
        <v>279</v>
      </c>
      <c r="B156" s="17" t="s">
        <v>18</v>
      </c>
      <c r="C156" s="4" t="s">
        <v>267</v>
      </c>
      <c r="D156" s="4" t="s">
        <v>17</v>
      </c>
      <c r="E156" s="4"/>
      <c r="F156" s="21">
        <v>26.9</v>
      </c>
      <c r="G156" s="22">
        <f>G158</f>
        <v>26.9</v>
      </c>
      <c r="H156" s="22">
        <f t="shared" si="2"/>
        <v>0</v>
      </c>
    </row>
    <row r="157" spans="1:8" ht="15.75">
      <c r="A157" s="4" t="s">
        <v>280</v>
      </c>
      <c r="B157" s="17" t="s">
        <v>273</v>
      </c>
      <c r="C157" s="4" t="s">
        <v>267</v>
      </c>
      <c r="D157" s="4" t="s">
        <v>17</v>
      </c>
      <c r="E157" s="4" t="s">
        <v>272</v>
      </c>
      <c r="F157" s="21">
        <v>26.9</v>
      </c>
      <c r="G157" s="22">
        <f>G158</f>
        <v>26.9</v>
      </c>
      <c r="H157" s="22">
        <f t="shared" si="2"/>
        <v>0</v>
      </c>
    </row>
    <row r="158" spans="1:8" ht="15.75">
      <c r="A158" s="2" t="s">
        <v>281</v>
      </c>
      <c r="B158" s="18" t="s">
        <v>276</v>
      </c>
      <c r="C158" s="2" t="s">
        <v>267</v>
      </c>
      <c r="D158" s="2" t="s">
        <v>17</v>
      </c>
      <c r="E158" s="2" t="s">
        <v>275</v>
      </c>
      <c r="F158" s="21">
        <v>26.9</v>
      </c>
      <c r="G158" s="22">
        <v>26.9</v>
      </c>
      <c r="H158" s="22">
        <f t="shared" si="2"/>
        <v>0</v>
      </c>
    </row>
    <row r="159" spans="1:8" ht="15.75">
      <c r="A159" s="3"/>
      <c r="B159" s="16" t="s">
        <v>282</v>
      </c>
      <c r="C159" s="3"/>
      <c r="D159" s="3"/>
      <c r="E159" s="3"/>
      <c r="F159" s="21">
        <v>6496.2</v>
      </c>
      <c r="G159" s="22">
        <f>G12+G71+G138</f>
        <v>6185.9</v>
      </c>
      <c r="H159" s="22">
        <f t="shared" si="2"/>
        <v>310.30000000000018</v>
      </c>
    </row>
    <row r="160" spans="1:8" ht="12.75" customHeight="1">
      <c r="B160" s="6"/>
      <c r="F160" s="20"/>
      <c r="G160" s="20"/>
      <c r="H160" s="20"/>
    </row>
    <row r="161" spans="2:8" ht="12.75" customHeight="1">
      <c r="B161" s="6"/>
      <c r="F161" s="20"/>
      <c r="G161" s="20"/>
      <c r="H161" s="20"/>
    </row>
    <row r="162" spans="2:8" ht="12.75" customHeight="1">
      <c r="B162" s="6"/>
      <c r="F162" s="20"/>
      <c r="G162" s="20"/>
      <c r="H162" s="20"/>
    </row>
    <row r="163" spans="2:8" ht="12.75" customHeight="1">
      <c r="B163" s="6"/>
      <c r="F163" s="20"/>
      <c r="G163" s="20"/>
      <c r="H163" s="20"/>
    </row>
    <row r="164" spans="2:8" ht="12.75" customHeight="1">
      <c r="B164" s="6"/>
      <c r="F164" s="20"/>
      <c r="G164" s="20"/>
      <c r="H164" s="20"/>
    </row>
    <row r="165" spans="2:8" ht="12.75" customHeight="1">
      <c r="B165" s="6"/>
      <c r="F165" s="20"/>
      <c r="G165" s="20"/>
      <c r="H165" s="20"/>
    </row>
    <row r="166" spans="2:8" ht="12.75" customHeight="1">
      <c r="B166" s="6"/>
      <c r="F166" s="20"/>
      <c r="G166" s="20"/>
      <c r="H166" s="20"/>
    </row>
    <row r="167" spans="2:8" ht="12.75" customHeight="1">
      <c r="B167" s="6"/>
      <c r="F167" s="20"/>
      <c r="G167" s="20"/>
      <c r="H167" s="20"/>
    </row>
    <row r="168" spans="2:8" ht="12.75" customHeight="1">
      <c r="B168" s="6"/>
      <c r="F168" s="20"/>
      <c r="G168" s="20"/>
      <c r="H168" s="20"/>
    </row>
    <row r="169" spans="2:8" ht="12.75" customHeight="1">
      <c r="B169" s="6"/>
      <c r="F169" s="20"/>
      <c r="G169" s="20"/>
      <c r="H169" s="20"/>
    </row>
    <row r="170" spans="2:8" ht="12.75" customHeight="1">
      <c r="B170" s="6"/>
      <c r="F170" s="20"/>
      <c r="G170" s="20"/>
      <c r="H170" s="20"/>
    </row>
    <row r="171" spans="2:8" ht="12.75" customHeight="1">
      <c r="B171" s="6"/>
      <c r="F171" s="20"/>
      <c r="G171" s="20"/>
      <c r="H171" s="20"/>
    </row>
    <row r="172" spans="2:8" ht="12.75" customHeight="1">
      <c r="B172" s="6"/>
      <c r="F172" s="20"/>
      <c r="G172" s="20"/>
      <c r="H172" s="20"/>
    </row>
    <row r="173" spans="2:8" ht="12.75" customHeight="1">
      <c r="B173" s="6"/>
      <c r="F173" s="20"/>
      <c r="G173" s="20"/>
      <c r="H173" s="20"/>
    </row>
    <row r="174" spans="2:8" ht="12.75" customHeight="1">
      <c r="B174" s="6"/>
      <c r="F174" s="20"/>
      <c r="G174" s="20"/>
      <c r="H174" s="20"/>
    </row>
    <row r="175" spans="2:8" ht="12.75" customHeight="1">
      <c r="B175" s="6"/>
      <c r="F175" s="20"/>
      <c r="G175" s="20"/>
      <c r="H175" s="20"/>
    </row>
    <row r="176" spans="2:8" ht="12.75" customHeight="1">
      <c r="B176" s="6"/>
      <c r="F176" s="20"/>
      <c r="G176" s="20"/>
      <c r="H176" s="20"/>
    </row>
    <row r="177" spans="2:8" ht="12.75" customHeight="1">
      <c r="B177" s="6"/>
      <c r="F177" s="20"/>
      <c r="G177" s="20"/>
      <c r="H177" s="20"/>
    </row>
    <row r="178" spans="2:8" ht="12.75" customHeight="1">
      <c r="B178" s="6"/>
      <c r="F178" s="20"/>
      <c r="G178" s="20"/>
      <c r="H178" s="20"/>
    </row>
    <row r="179" spans="2:8" ht="12.75" customHeight="1">
      <c r="B179" s="6"/>
      <c r="F179" s="20"/>
      <c r="G179" s="20"/>
      <c r="H179" s="20"/>
    </row>
    <row r="180" spans="2:8" ht="12.75" customHeight="1">
      <c r="B180" s="6"/>
      <c r="F180" s="20"/>
      <c r="G180" s="20"/>
      <c r="H180" s="20"/>
    </row>
    <row r="181" spans="2:8" ht="12.75" customHeight="1">
      <c r="B181" s="6"/>
      <c r="F181" s="20"/>
      <c r="G181" s="20"/>
      <c r="H181" s="20"/>
    </row>
    <row r="182" spans="2:8" ht="12.75" customHeight="1">
      <c r="B182" s="6"/>
      <c r="F182" s="20"/>
      <c r="G182" s="20"/>
      <c r="H182" s="20"/>
    </row>
    <row r="183" spans="2:8" ht="12.75" customHeight="1">
      <c r="B183" s="6"/>
      <c r="F183" s="20"/>
      <c r="G183" s="20"/>
      <c r="H183" s="20"/>
    </row>
    <row r="184" spans="2:8" ht="12.75" customHeight="1">
      <c r="B184" s="6"/>
      <c r="F184" s="20"/>
      <c r="G184" s="20"/>
      <c r="H184" s="20"/>
    </row>
    <row r="185" spans="2:8" ht="12.75" customHeight="1">
      <c r="B185" s="6"/>
      <c r="F185" s="20"/>
      <c r="G185" s="20"/>
      <c r="H185" s="20"/>
    </row>
    <row r="186" spans="2:8" ht="12.75" customHeight="1">
      <c r="B186" s="6"/>
      <c r="F186" s="20"/>
      <c r="G186" s="20"/>
      <c r="H186" s="20"/>
    </row>
    <row r="187" spans="2:8" ht="12.75" customHeight="1">
      <c r="B187" s="6"/>
      <c r="F187" s="20"/>
      <c r="G187" s="20"/>
      <c r="H187" s="20"/>
    </row>
    <row r="188" spans="2:8" ht="12.75" customHeight="1">
      <c r="B188" s="6"/>
      <c r="F188" s="20"/>
      <c r="G188" s="20"/>
      <c r="H188" s="20"/>
    </row>
    <row r="189" spans="2:8" ht="12.75" customHeight="1">
      <c r="B189" s="6"/>
      <c r="F189" s="20"/>
      <c r="G189" s="20"/>
      <c r="H189" s="20"/>
    </row>
    <row r="190" spans="2:8" ht="12.75" customHeight="1">
      <c r="B190" s="6"/>
      <c r="F190" s="20"/>
      <c r="G190" s="20"/>
      <c r="H190" s="20"/>
    </row>
    <row r="191" spans="2:8" ht="12.75" customHeight="1">
      <c r="B191" s="6"/>
      <c r="F191" s="20"/>
      <c r="G191" s="20"/>
      <c r="H191" s="20"/>
    </row>
    <row r="192" spans="2:8" ht="12.75" customHeight="1">
      <c r="B192" s="6"/>
      <c r="F192" s="20"/>
      <c r="G192" s="20"/>
      <c r="H192" s="20"/>
    </row>
    <row r="193" spans="2:8" ht="12.75" customHeight="1">
      <c r="B193" s="6"/>
      <c r="F193" s="20"/>
      <c r="G193" s="20"/>
      <c r="H193" s="20"/>
    </row>
    <row r="194" spans="2:8" ht="12.75" customHeight="1">
      <c r="B194" s="6"/>
      <c r="F194" s="20"/>
      <c r="G194" s="20"/>
      <c r="H194" s="20"/>
    </row>
    <row r="195" spans="2:8" ht="12.75" customHeight="1">
      <c r="B195" s="6"/>
      <c r="F195" s="20"/>
      <c r="G195" s="20"/>
      <c r="H195" s="20"/>
    </row>
    <row r="196" spans="2:8" ht="12.75" customHeight="1">
      <c r="B196" s="6"/>
      <c r="F196" s="20"/>
      <c r="G196" s="20"/>
      <c r="H196" s="20"/>
    </row>
    <row r="197" spans="2:8" ht="12.75" customHeight="1">
      <c r="B197" s="6"/>
    </row>
    <row r="198" spans="2:8" ht="12.75" customHeight="1">
      <c r="B198" s="6"/>
    </row>
    <row r="199" spans="2:8" ht="12.75" customHeight="1">
      <c r="B199" s="6"/>
    </row>
    <row r="200" spans="2:8" ht="12.75" customHeight="1">
      <c r="B200" s="6"/>
    </row>
    <row r="201" spans="2:8" ht="12.75" customHeight="1">
      <c r="B201" s="6"/>
    </row>
    <row r="202" spans="2:8" ht="12.75" customHeight="1">
      <c r="B202" s="6"/>
    </row>
    <row r="203" spans="2:8" ht="12.75" customHeight="1">
      <c r="B203" s="6"/>
    </row>
    <row r="204" spans="2:8" ht="12.75" customHeight="1">
      <c r="B204" s="6"/>
    </row>
    <row r="205" spans="2:8" ht="12.75" customHeight="1">
      <c r="B205" s="6"/>
    </row>
    <row r="206" spans="2:8" ht="12.75" customHeight="1">
      <c r="B206" s="6"/>
    </row>
    <row r="207" spans="2:8" ht="12.75" customHeight="1">
      <c r="B207" s="6"/>
    </row>
    <row r="208" spans="2:8" ht="12.75" customHeight="1">
      <c r="B208" s="6"/>
    </row>
    <row r="209" spans="2:2" ht="12.75" customHeight="1">
      <c r="B209" s="6"/>
    </row>
    <row r="210" spans="2:2" ht="12.75" customHeight="1">
      <c r="B210" s="6"/>
    </row>
    <row r="211" spans="2:2" ht="12.75" customHeight="1">
      <c r="B211" s="6"/>
    </row>
    <row r="212" spans="2:2" ht="12.75" customHeight="1">
      <c r="B212" s="6"/>
    </row>
    <row r="213" spans="2:2" ht="12.75" customHeight="1">
      <c r="B213" s="6"/>
    </row>
    <row r="214" spans="2:2" ht="12.75" customHeight="1">
      <c r="B214" s="6"/>
    </row>
    <row r="215" spans="2:2" ht="12.75" customHeight="1">
      <c r="B215" s="6"/>
    </row>
    <row r="216" spans="2:2" ht="12.75" customHeight="1">
      <c r="B216" s="6"/>
    </row>
    <row r="217" spans="2:2" ht="12.75" customHeight="1">
      <c r="B217" s="6"/>
    </row>
    <row r="218" spans="2:2" ht="12.75" customHeight="1">
      <c r="B218" s="6"/>
    </row>
    <row r="219" spans="2:2" ht="12.75" customHeight="1">
      <c r="B219" s="6"/>
    </row>
    <row r="220" spans="2:2" ht="12.75" customHeight="1">
      <c r="B220" s="6"/>
    </row>
    <row r="221" spans="2:2" ht="12.75" customHeight="1">
      <c r="B221" s="6"/>
    </row>
    <row r="222" spans="2:2" ht="12.75" customHeight="1">
      <c r="B222" s="6"/>
    </row>
    <row r="223" spans="2:2" ht="12.75" customHeight="1">
      <c r="B223" s="6"/>
    </row>
    <row r="224" spans="2:2" ht="12.75" customHeight="1">
      <c r="B224" s="6"/>
    </row>
    <row r="225" spans="2:2" ht="12.75" customHeight="1">
      <c r="B225" s="6"/>
    </row>
    <row r="226" spans="2:2" ht="12.75" customHeight="1">
      <c r="B226" s="6"/>
    </row>
    <row r="227" spans="2:2" ht="12.75" customHeight="1">
      <c r="B227" s="6"/>
    </row>
    <row r="228" spans="2:2" ht="12.75" customHeight="1">
      <c r="B228" s="6"/>
    </row>
    <row r="229" spans="2:2" ht="12.75" customHeight="1">
      <c r="B229" s="6"/>
    </row>
    <row r="230" spans="2:2" ht="12.75" customHeight="1">
      <c r="B230" s="6"/>
    </row>
    <row r="231" spans="2:2" ht="12.75" customHeight="1">
      <c r="B231"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8" spans="2:2" ht="12.75" customHeight="1">
      <c r="B238"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4" spans="2:2" ht="12.75" customHeight="1">
      <c r="B244" s="6"/>
    </row>
    <row r="245" spans="2:2" ht="12.75" customHeight="1">
      <c r="B245" s="6"/>
    </row>
    <row r="246" spans="2:2" ht="12.75" customHeight="1">
      <c r="B246" s="6"/>
    </row>
    <row r="247" spans="2:2" ht="12.75" customHeight="1">
      <c r="B247" s="6"/>
    </row>
    <row r="248" spans="2:2" ht="12.75" customHeight="1">
      <c r="B248" s="6"/>
    </row>
    <row r="249" spans="2:2" ht="12.75" customHeight="1">
      <c r="B249" s="6"/>
    </row>
    <row r="250" spans="2:2" ht="12.75" customHeight="1">
      <c r="B250" s="6"/>
    </row>
    <row r="251" spans="2:2" ht="12.75" customHeight="1">
      <c r="B251"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2" ht="12.75" customHeight="1">
      <c r="B257" s="6"/>
    </row>
    <row r="258" spans="2:2" ht="12.75" customHeight="1">
      <c r="B258" s="6"/>
    </row>
    <row r="259" spans="2:2" ht="12.75" customHeight="1">
      <c r="B259" s="6"/>
    </row>
    <row r="260" spans="2:2" ht="12.75" customHeight="1">
      <c r="B260" s="6"/>
    </row>
    <row r="261" spans="2:2" ht="12.75" customHeight="1">
      <c r="B261" s="6"/>
    </row>
    <row r="262" spans="2:2" ht="12.75" customHeight="1">
      <c r="B262" s="6"/>
    </row>
    <row r="263" spans="2:2" ht="12.75" customHeight="1">
      <c r="B263" s="6"/>
    </row>
    <row r="264" spans="2:2" ht="12.75" customHeight="1">
      <c r="B264" s="6"/>
    </row>
    <row r="265" spans="2:2" ht="12.75" customHeight="1">
      <c r="B265" s="6"/>
    </row>
    <row r="266" spans="2:2" ht="12.75" customHeight="1">
      <c r="B266" s="6"/>
    </row>
    <row r="267" spans="2:2" ht="12.75" customHeight="1">
      <c r="B267" s="6"/>
    </row>
    <row r="268" spans="2:2" ht="12.75" customHeight="1">
      <c r="B268" s="6"/>
    </row>
    <row r="269" spans="2:2" ht="12.75" customHeight="1">
      <c r="B269" s="6"/>
    </row>
    <row r="270" spans="2:2" ht="12.75" customHeight="1">
      <c r="B270" s="6"/>
    </row>
    <row r="271" spans="2:2" ht="12.75" customHeight="1">
      <c r="B271" s="6"/>
    </row>
    <row r="272" spans="2:2"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c r="B279" s="6"/>
    </row>
    <row r="280" spans="2:2" ht="12.75" customHeight="1">
      <c r="B280" s="6"/>
    </row>
    <row r="281" spans="2:2" ht="12.75" customHeight="1">
      <c r="B281" s="6"/>
    </row>
    <row r="282" spans="2:2" ht="12.75" customHeight="1">
      <c r="B282" s="6"/>
    </row>
    <row r="283" spans="2:2" ht="12.75" customHeight="1">
      <c r="B283" s="6"/>
    </row>
    <row r="284" spans="2:2" ht="12.75" customHeight="1">
      <c r="B284" s="6"/>
    </row>
    <row r="285" spans="2:2" ht="12.75" customHeight="1">
      <c r="B285" s="6"/>
    </row>
    <row r="286" spans="2:2" ht="12.75" customHeight="1">
      <c r="B286" s="6"/>
    </row>
    <row r="287" spans="2:2" ht="12.75" customHeight="1">
      <c r="B287" s="6"/>
    </row>
    <row r="288" spans="2:2" ht="12.75" customHeight="1">
      <c r="B288" s="6"/>
    </row>
    <row r="289" spans="2:2" ht="12.75" customHeight="1">
      <c r="B289" s="6"/>
    </row>
    <row r="290" spans="2:2" ht="12.75" customHeight="1">
      <c r="B290" s="6"/>
    </row>
    <row r="291" spans="2:2" ht="12.75" customHeight="1">
      <c r="B291" s="6"/>
    </row>
    <row r="292" spans="2:2" ht="12.75" customHeight="1">
      <c r="B292" s="6"/>
    </row>
    <row r="293" spans="2:2" ht="12.75" customHeight="1">
      <c r="B293" s="6"/>
    </row>
    <row r="294" spans="2:2" ht="12.75" customHeight="1">
      <c r="B294" s="6"/>
    </row>
    <row r="295" spans="2:2" ht="12.75" customHeight="1">
      <c r="B295" s="6"/>
    </row>
    <row r="296" spans="2:2" ht="12.75" customHeight="1">
      <c r="B296" s="6"/>
    </row>
    <row r="297" spans="2:2" ht="12.75" customHeight="1">
      <c r="B297" s="6"/>
    </row>
    <row r="298" spans="2:2" ht="12.75" customHeight="1">
      <c r="B298" s="6"/>
    </row>
    <row r="299" spans="2:2" ht="12.75" customHeight="1">
      <c r="B299" s="6"/>
    </row>
    <row r="300" spans="2:2" ht="12.75" customHeight="1">
      <c r="B300" s="6"/>
    </row>
    <row r="301" spans="2:2" ht="12.75" customHeight="1">
      <c r="B301" s="6"/>
    </row>
    <row r="302" spans="2:2" ht="12.75" customHeight="1">
      <c r="B302" s="6"/>
    </row>
    <row r="303" spans="2:2" ht="12.75" customHeight="1">
      <c r="B303" s="6"/>
    </row>
    <row r="304" spans="2:2" ht="12.75" customHeight="1">
      <c r="B304" s="6"/>
    </row>
    <row r="305" spans="2:2" ht="12.75" customHeight="1">
      <c r="B305" s="6"/>
    </row>
    <row r="306" spans="2:2" ht="12.75" customHeight="1">
      <c r="B306" s="6"/>
    </row>
    <row r="307" spans="2:2" ht="12.75" customHeight="1">
      <c r="B307" s="6"/>
    </row>
    <row r="308" spans="2:2" ht="12.75" customHeight="1">
      <c r="B308" s="6"/>
    </row>
    <row r="309" spans="2:2" ht="12.75" customHeight="1">
      <c r="B309" s="6"/>
    </row>
    <row r="310" spans="2:2" ht="12.75" customHeight="1">
      <c r="B310" s="6"/>
    </row>
    <row r="311" spans="2:2" ht="12.75" customHeight="1">
      <c r="B311" s="6"/>
    </row>
    <row r="312" spans="2:2" ht="12.75" customHeight="1">
      <c r="B312" s="6"/>
    </row>
    <row r="313" spans="2:2" ht="12.75" customHeight="1">
      <c r="B313" s="6"/>
    </row>
    <row r="314" spans="2:2" ht="12.75" customHeight="1">
      <c r="B314" s="6"/>
    </row>
    <row r="315" spans="2:2" ht="12.75" customHeight="1">
      <c r="B315" s="6"/>
    </row>
    <row r="316" spans="2:2" ht="12.75" customHeight="1">
      <c r="B316" s="6"/>
    </row>
    <row r="317" spans="2:2" ht="12.75" customHeight="1">
      <c r="B317" s="6"/>
    </row>
    <row r="318" spans="2:2" ht="12.75" customHeight="1">
      <c r="B318" s="6"/>
    </row>
    <row r="319" spans="2:2" ht="12.75" customHeight="1">
      <c r="B319" s="6"/>
    </row>
    <row r="320" spans="2:2" ht="12.75" customHeight="1">
      <c r="B320" s="6"/>
    </row>
    <row r="321" spans="2:2" ht="12.75" customHeight="1">
      <c r="B321" s="6"/>
    </row>
    <row r="322" spans="2:2" ht="12.75" customHeight="1">
      <c r="B322" s="6"/>
    </row>
    <row r="323" spans="2:2" ht="12.75" customHeight="1">
      <c r="B323" s="6"/>
    </row>
    <row r="324" spans="2:2" ht="12.75" customHeight="1">
      <c r="B324" s="6"/>
    </row>
    <row r="325" spans="2:2" ht="12.75" customHeight="1">
      <c r="B325" s="6"/>
    </row>
    <row r="326" spans="2:2" ht="12.75" customHeight="1">
      <c r="B326" s="6"/>
    </row>
    <row r="327" spans="2:2" ht="12.75" customHeight="1">
      <c r="B327" s="6"/>
    </row>
    <row r="328" spans="2:2" ht="12.75" customHeight="1">
      <c r="B328" s="6"/>
    </row>
    <row r="329" spans="2:2" ht="12.75" customHeight="1">
      <c r="B329" s="6"/>
    </row>
    <row r="330" spans="2:2" ht="12.75" customHeight="1">
      <c r="B330" s="6"/>
    </row>
    <row r="331" spans="2:2" ht="12.75" customHeight="1">
      <c r="B331" s="6"/>
    </row>
    <row r="332" spans="2:2" ht="12.75" customHeight="1">
      <c r="B332" s="6"/>
    </row>
    <row r="333" spans="2:2" ht="12.75" customHeight="1">
      <c r="B333" s="6"/>
    </row>
    <row r="334" spans="2:2" ht="12.75" customHeight="1">
      <c r="B334" s="6"/>
    </row>
    <row r="335" spans="2:2" ht="12.75" customHeight="1">
      <c r="B335" s="6"/>
    </row>
    <row r="336" spans="2:2" ht="12.75" customHeight="1">
      <c r="B336" s="6"/>
    </row>
    <row r="337" spans="2:2" ht="12.75" customHeight="1">
      <c r="B337" s="6"/>
    </row>
    <row r="338" spans="2:2" ht="12.75" customHeight="1">
      <c r="B338" s="6"/>
    </row>
    <row r="339" spans="2:2" ht="12.75" customHeight="1">
      <c r="B339" s="6"/>
    </row>
    <row r="340" spans="2:2" ht="12.75" customHeight="1">
      <c r="B340" s="6"/>
    </row>
    <row r="341" spans="2:2" ht="12.75" customHeight="1">
      <c r="B341" s="6"/>
    </row>
    <row r="342" spans="2:2" ht="12.75" customHeight="1">
      <c r="B342" s="6"/>
    </row>
    <row r="343" spans="2:2" ht="12.75" customHeight="1">
      <c r="B343" s="6"/>
    </row>
    <row r="344" spans="2:2" ht="12.75" customHeight="1">
      <c r="B344" s="6"/>
    </row>
    <row r="345" spans="2:2" ht="12.75" customHeight="1">
      <c r="B345" s="6"/>
    </row>
    <row r="346" spans="2:2" ht="12.75" customHeight="1">
      <c r="B346" s="6"/>
    </row>
    <row r="347" spans="2:2" ht="12.75" customHeight="1">
      <c r="B347" s="6"/>
    </row>
    <row r="348" spans="2:2" ht="12.75" customHeight="1">
      <c r="B348" s="6"/>
    </row>
    <row r="349" spans="2:2" ht="12.75" customHeight="1">
      <c r="B349" s="6"/>
    </row>
    <row r="350" spans="2:2" ht="12.75" customHeight="1">
      <c r="B350" s="6"/>
    </row>
    <row r="351" spans="2:2" ht="12.75" customHeight="1">
      <c r="B351" s="6"/>
    </row>
    <row r="352" spans="2:2" ht="12.75" customHeight="1">
      <c r="B352" s="6"/>
    </row>
    <row r="353" spans="2:2" ht="12.75" customHeight="1">
      <c r="B353" s="6"/>
    </row>
    <row r="354" spans="2:2" ht="12.75" customHeight="1">
      <c r="B354" s="6"/>
    </row>
    <row r="355" spans="2:2" ht="12.75" customHeight="1">
      <c r="B355" s="6"/>
    </row>
    <row r="356" spans="2:2" ht="12.75" customHeight="1">
      <c r="B356" s="6"/>
    </row>
    <row r="357" spans="2:2" ht="12.75" customHeight="1">
      <c r="B357" s="6"/>
    </row>
    <row r="358" spans="2:2" ht="12.75" customHeight="1">
      <c r="B358" s="6"/>
    </row>
    <row r="359" spans="2:2" ht="12.75" customHeight="1">
      <c r="B359" s="6"/>
    </row>
    <row r="360" spans="2:2" ht="12.75" customHeight="1">
      <c r="B360" s="6"/>
    </row>
    <row r="361" spans="2:2" ht="12.75" customHeight="1">
      <c r="B361" s="6"/>
    </row>
    <row r="362" spans="2:2" ht="12.75" customHeight="1">
      <c r="B362" s="6"/>
    </row>
    <row r="363" spans="2:2" ht="12.75" customHeight="1">
      <c r="B363" s="6"/>
    </row>
    <row r="364" spans="2:2" ht="12.75" customHeight="1">
      <c r="B364" s="6"/>
    </row>
    <row r="365" spans="2:2" ht="12.75" customHeight="1">
      <c r="B365" s="6"/>
    </row>
    <row r="366" spans="2:2" ht="12.75" customHeight="1">
      <c r="B366" s="6"/>
    </row>
    <row r="367" spans="2:2" ht="12.75" customHeight="1">
      <c r="B367" s="6"/>
    </row>
    <row r="368" spans="2:2" ht="12.75" customHeight="1">
      <c r="B368" s="6"/>
    </row>
    <row r="369" spans="2:2" ht="12.75" customHeight="1">
      <c r="B369" s="6"/>
    </row>
    <row r="370" spans="2:2" ht="12.75" customHeight="1">
      <c r="B370" s="6"/>
    </row>
    <row r="371" spans="2:2" ht="12.75" customHeight="1">
      <c r="B371" s="6"/>
    </row>
    <row r="372" spans="2:2" ht="12.75" customHeight="1">
      <c r="B372" s="6"/>
    </row>
    <row r="373" spans="2:2" ht="12.75" customHeight="1">
      <c r="B373" s="6"/>
    </row>
    <row r="374" spans="2:2" ht="12.75" customHeight="1">
      <c r="B374" s="6"/>
    </row>
    <row r="375" spans="2:2" ht="12.75" customHeight="1">
      <c r="B375" s="6"/>
    </row>
    <row r="376" spans="2:2" ht="12.75" customHeight="1">
      <c r="B376" s="6"/>
    </row>
    <row r="377" spans="2:2" ht="12.75" customHeight="1">
      <c r="B377" s="6"/>
    </row>
    <row r="378" spans="2:2" ht="12.75" customHeight="1">
      <c r="B378" s="6"/>
    </row>
    <row r="379" spans="2:2" ht="12.75" customHeight="1">
      <c r="B379" s="6"/>
    </row>
    <row r="380" spans="2:2" ht="12.75" customHeight="1">
      <c r="B380" s="6"/>
    </row>
    <row r="381" spans="2:2" ht="12.75" customHeight="1">
      <c r="B381" s="6"/>
    </row>
    <row r="382" spans="2:2" ht="12.75" customHeight="1">
      <c r="B382" s="6"/>
    </row>
    <row r="383" spans="2:2" ht="12.75" customHeight="1">
      <c r="B383" s="6"/>
    </row>
    <row r="384" spans="2:2" ht="12.75" customHeight="1">
      <c r="B384" s="6"/>
    </row>
    <row r="385" spans="2:2" ht="12.75" customHeight="1">
      <c r="B385" s="6"/>
    </row>
    <row r="386" spans="2:2" ht="12.75" customHeight="1">
      <c r="B386" s="6"/>
    </row>
    <row r="387" spans="2:2" ht="12.75" customHeight="1">
      <c r="B387" s="6"/>
    </row>
    <row r="388" spans="2:2" ht="12.75" customHeight="1">
      <c r="B388" s="6"/>
    </row>
    <row r="389" spans="2:2" ht="12.75" customHeight="1">
      <c r="B389" s="6"/>
    </row>
    <row r="390" spans="2:2" ht="12.75" customHeight="1">
      <c r="B390" s="6"/>
    </row>
    <row r="391" spans="2:2" ht="12.75" customHeight="1">
      <c r="B391" s="6"/>
    </row>
    <row r="392" spans="2:2" ht="12.75" customHeight="1">
      <c r="B392" s="6"/>
    </row>
    <row r="393" spans="2:2" ht="12.75" customHeight="1">
      <c r="B393" s="6"/>
    </row>
    <row r="394" spans="2:2" ht="12.75" customHeight="1">
      <c r="B394" s="6"/>
    </row>
    <row r="395" spans="2:2" ht="12.75" customHeight="1">
      <c r="B395" s="6"/>
    </row>
    <row r="396" spans="2:2" ht="12.75" customHeight="1">
      <c r="B396" s="6"/>
    </row>
    <row r="397" spans="2:2" ht="12.75" customHeight="1">
      <c r="B397" s="6"/>
    </row>
    <row r="398" spans="2:2" ht="12.75" customHeight="1">
      <c r="B398" s="6"/>
    </row>
    <row r="399" spans="2:2" ht="12.75" customHeight="1">
      <c r="B399" s="6"/>
    </row>
    <row r="400" spans="2:2" ht="12.75" customHeight="1">
      <c r="B400" s="6"/>
    </row>
    <row r="401" spans="2:2" ht="12.75" customHeight="1">
      <c r="B401" s="6"/>
    </row>
    <row r="402" spans="2:2" ht="12.75" customHeight="1">
      <c r="B402" s="6"/>
    </row>
    <row r="403" spans="2:2" ht="12.75" customHeight="1">
      <c r="B403" s="6"/>
    </row>
    <row r="404" spans="2:2" ht="12.75" customHeight="1">
      <c r="B404" s="6"/>
    </row>
    <row r="405" spans="2:2" ht="12.75" customHeight="1">
      <c r="B405" s="6"/>
    </row>
    <row r="406" spans="2:2" ht="12.75" customHeight="1">
      <c r="B406" s="6"/>
    </row>
    <row r="407" spans="2:2" ht="12.75" customHeight="1">
      <c r="B407" s="6"/>
    </row>
    <row r="408" spans="2:2" ht="12.75" customHeight="1">
      <c r="B408" s="6"/>
    </row>
    <row r="409" spans="2:2" ht="12.75" customHeight="1">
      <c r="B409" s="6"/>
    </row>
    <row r="410" spans="2:2" ht="12.75" customHeight="1">
      <c r="B410" s="6"/>
    </row>
    <row r="411" spans="2:2" ht="12.75" customHeight="1">
      <c r="B411" s="6"/>
    </row>
    <row r="412" spans="2:2" ht="12.75" customHeight="1">
      <c r="B412" s="6"/>
    </row>
    <row r="413" spans="2:2" ht="12.75" customHeight="1">
      <c r="B413" s="6"/>
    </row>
    <row r="414" spans="2:2" ht="12.75" customHeight="1">
      <c r="B414" s="6"/>
    </row>
    <row r="415" spans="2:2" ht="12.75" customHeight="1">
      <c r="B415" s="6"/>
    </row>
    <row r="416" spans="2:2" ht="12.75" customHeight="1">
      <c r="B416" s="6"/>
    </row>
    <row r="417" spans="2:2" ht="12.75" customHeight="1">
      <c r="B417" s="6"/>
    </row>
    <row r="418" spans="2:2" ht="12.75" customHeight="1">
      <c r="B418" s="6"/>
    </row>
    <row r="419" spans="2:2" ht="12.75" customHeight="1">
      <c r="B419" s="6"/>
    </row>
    <row r="420" spans="2:2" ht="12.75" customHeight="1">
      <c r="B420" s="6"/>
    </row>
    <row r="421" spans="2:2" ht="12.75" customHeight="1">
      <c r="B421" s="6"/>
    </row>
    <row r="422" spans="2:2" ht="12.75" customHeight="1">
      <c r="B422" s="6"/>
    </row>
  </sheetData>
  <mergeCells count="15">
    <mergeCell ref="A8:B8"/>
    <mergeCell ref="D1:H1"/>
    <mergeCell ref="B2:H2"/>
    <mergeCell ref="A5:H5"/>
    <mergeCell ref="A6:H6"/>
    <mergeCell ref="E8:H8"/>
    <mergeCell ref="C3:H3"/>
    <mergeCell ref="A9:A10"/>
    <mergeCell ref="B9:B10"/>
    <mergeCell ref="G9:G10"/>
    <mergeCell ref="H9:H10"/>
    <mergeCell ref="F9:F10"/>
    <mergeCell ref="C9:C10"/>
    <mergeCell ref="D9:D10"/>
    <mergeCell ref="E9:E10"/>
  </mergeCells>
  <phoneticPr fontId="1" type="noConversion"/>
  <pageMargins left="0.98425196850393704" right="0.39370078740157483" top="0.39370078740157483" bottom="0.39370078740157483" header="0.19685039370078741" footer="0.19685039370078741"/>
  <pageSetup paperSize="9" scale="48"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I179"/>
  <sheetViews>
    <sheetView tabSelected="1" topLeftCell="B1" workbookViewId="0">
      <selection activeCell="C3" sqref="C3:H3"/>
    </sheetView>
  </sheetViews>
  <sheetFormatPr defaultRowHeight="15.75"/>
  <cols>
    <col min="1" max="1" width="9" style="1" customWidth="1"/>
    <col min="2" max="2" width="81.140625" style="1" customWidth="1"/>
    <col min="3" max="3" width="17.7109375" style="1" customWidth="1"/>
    <col min="4" max="5" width="10.7109375" style="1" customWidth="1"/>
    <col min="6" max="6" width="16" style="1" customWidth="1"/>
    <col min="7" max="7" width="15.28515625" style="1" customWidth="1"/>
    <col min="8" max="8" width="16.7109375" style="1" customWidth="1"/>
    <col min="9" max="9" width="8.85546875" style="1" customWidth="1"/>
    <col min="10" max="16384" width="9.140625" style="1"/>
  </cols>
  <sheetData>
    <row r="1" spans="1:9">
      <c r="A1" s="5"/>
      <c r="B1" s="26"/>
      <c r="C1" s="25"/>
      <c r="D1" s="38" t="s">
        <v>283</v>
      </c>
      <c r="E1" s="38"/>
      <c r="F1" s="38"/>
      <c r="G1" s="38"/>
      <c r="H1" s="38"/>
    </row>
    <row r="2" spans="1:9">
      <c r="B2" s="39" t="s">
        <v>336</v>
      </c>
      <c r="C2" s="39"/>
      <c r="D2" s="39"/>
      <c r="E2" s="39"/>
      <c r="F2" s="39"/>
      <c r="G2" s="39"/>
      <c r="H2" s="39"/>
    </row>
    <row r="3" spans="1:9">
      <c r="B3" s="6"/>
      <c r="C3" s="39" t="s">
        <v>334</v>
      </c>
      <c r="D3" s="39"/>
      <c r="E3" s="39"/>
      <c r="F3" s="39"/>
      <c r="G3" s="39"/>
      <c r="H3" s="39"/>
    </row>
    <row r="4" spans="1:9">
      <c r="B4" s="9"/>
      <c r="C4" s="9"/>
      <c r="D4" s="9"/>
      <c r="E4" s="9"/>
      <c r="F4" s="9"/>
    </row>
    <row r="5" spans="1:9" ht="18.399999999999999" customHeight="1">
      <c r="A5" s="40" t="s">
        <v>290</v>
      </c>
      <c r="B5" s="40"/>
      <c r="C5" s="40"/>
      <c r="D5" s="40"/>
      <c r="E5" s="40"/>
      <c r="F5" s="40"/>
      <c r="G5" s="40"/>
      <c r="H5" s="40"/>
    </row>
    <row r="6" spans="1:9">
      <c r="A6" s="40" t="s">
        <v>335</v>
      </c>
      <c r="B6" s="40"/>
      <c r="C6" s="40"/>
      <c r="D6" s="40"/>
      <c r="E6" s="40"/>
      <c r="F6" s="40"/>
      <c r="G6" s="40"/>
      <c r="H6" s="40"/>
    </row>
    <row r="7" spans="1:9">
      <c r="A7" s="11"/>
      <c r="B7" s="12"/>
      <c r="C7" s="27"/>
      <c r="D7" s="27"/>
      <c r="E7" s="27"/>
      <c r="F7" s="27"/>
    </row>
    <row r="8" spans="1:9" ht="15.75" customHeight="1">
      <c r="A8" s="37"/>
      <c r="B8" s="37"/>
      <c r="C8" s="24"/>
      <c r="E8" s="41" t="s">
        <v>284</v>
      </c>
      <c r="F8" s="41"/>
      <c r="G8" s="41"/>
      <c r="H8" s="41"/>
    </row>
    <row r="9" spans="1:9">
      <c r="A9" s="33" t="s">
        <v>285</v>
      </c>
      <c r="B9" s="34" t="s">
        <v>286</v>
      </c>
      <c r="C9" s="34" t="s">
        <v>287</v>
      </c>
      <c r="D9" s="34" t="s">
        <v>288</v>
      </c>
      <c r="E9" s="34" t="s">
        <v>289</v>
      </c>
      <c r="F9" s="34" t="s">
        <v>293</v>
      </c>
      <c r="G9" s="35" t="s">
        <v>294</v>
      </c>
      <c r="H9" s="36" t="s">
        <v>295</v>
      </c>
      <c r="I9" s="28"/>
    </row>
    <row r="10" spans="1:9" ht="32.25" customHeight="1">
      <c r="A10" s="33"/>
      <c r="B10" s="34"/>
      <c r="C10" s="34"/>
      <c r="D10" s="34"/>
      <c r="E10" s="34"/>
      <c r="F10" s="34"/>
      <c r="G10" s="35"/>
      <c r="H10" s="36"/>
      <c r="I10" s="28"/>
    </row>
    <row r="11" spans="1:9">
      <c r="A11" s="14"/>
      <c r="B11" s="15" t="s">
        <v>1</v>
      </c>
      <c r="C11" s="15" t="s">
        <v>2</v>
      </c>
      <c r="D11" s="15" t="s">
        <v>6</v>
      </c>
      <c r="E11" s="15" t="s">
        <v>7</v>
      </c>
      <c r="F11" s="15" t="s">
        <v>0</v>
      </c>
      <c r="G11" s="3" t="s">
        <v>8</v>
      </c>
      <c r="H11" s="23">
        <v>7</v>
      </c>
      <c r="I11" s="28"/>
    </row>
    <row r="12" spans="1:9" ht="31.5">
      <c r="A12" s="4" t="s">
        <v>1</v>
      </c>
      <c r="B12" s="17" t="s">
        <v>10</v>
      </c>
      <c r="C12" s="4" t="s">
        <v>9</v>
      </c>
      <c r="D12" s="4"/>
      <c r="E12" s="4"/>
      <c r="F12" s="32">
        <v>2229.1</v>
      </c>
      <c r="G12" s="32">
        <f>G13+G24+G59+G75</f>
        <v>2144</v>
      </c>
      <c r="H12" s="32">
        <f>F12-G12</f>
        <v>85.099999999999909</v>
      </c>
    </row>
    <row r="13" spans="1:9" ht="31.5">
      <c r="A13" s="4" t="s">
        <v>2</v>
      </c>
      <c r="B13" s="17" t="s">
        <v>12</v>
      </c>
      <c r="C13" s="4" t="s">
        <v>11</v>
      </c>
      <c r="D13" s="4"/>
      <c r="E13" s="4"/>
      <c r="F13" s="32">
        <v>63.8</v>
      </c>
      <c r="G13" s="32">
        <f>G14+G19</f>
        <v>28.8</v>
      </c>
      <c r="H13" s="32">
        <f t="shared" ref="H13:H76" si="0">F13-G13</f>
        <v>35</v>
      </c>
    </row>
    <row r="14" spans="1:9" ht="31.5">
      <c r="A14" s="4" t="s">
        <v>6</v>
      </c>
      <c r="B14" s="17" t="s">
        <v>14</v>
      </c>
      <c r="C14" s="4" t="s">
        <v>13</v>
      </c>
      <c r="D14" s="4"/>
      <c r="E14" s="4"/>
      <c r="F14" s="32">
        <v>0.5</v>
      </c>
      <c r="G14" s="32">
        <v>0.5</v>
      </c>
      <c r="H14" s="32">
        <f t="shared" si="0"/>
        <v>0</v>
      </c>
    </row>
    <row r="15" spans="1:9" ht="31.5">
      <c r="A15" s="4" t="s">
        <v>7</v>
      </c>
      <c r="B15" s="17" t="s">
        <v>16</v>
      </c>
      <c r="C15" s="4" t="s">
        <v>13</v>
      </c>
      <c r="D15" s="4" t="s">
        <v>15</v>
      </c>
      <c r="E15" s="4"/>
      <c r="F15" s="32">
        <v>0.5</v>
      </c>
      <c r="G15" s="32">
        <v>0.5</v>
      </c>
      <c r="H15" s="32">
        <f t="shared" si="0"/>
        <v>0</v>
      </c>
    </row>
    <row r="16" spans="1:9" ht="31.5">
      <c r="A16" s="4" t="s">
        <v>0</v>
      </c>
      <c r="B16" s="17" t="s">
        <v>18</v>
      </c>
      <c r="C16" s="4" t="s">
        <v>13</v>
      </c>
      <c r="D16" s="4" t="s">
        <v>17</v>
      </c>
      <c r="E16" s="4"/>
      <c r="F16" s="32">
        <v>0.5</v>
      </c>
      <c r="G16" s="32">
        <v>0.5</v>
      </c>
      <c r="H16" s="32">
        <f t="shared" si="0"/>
        <v>0</v>
      </c>
    </row>
    <row r="17" spans="1:8">
      <c r="A17" s="4" t="s">
        <v>8</v>
      </c>
      <c r="B17" s="17" t="s">
        <v>20</v>
      </c>
      <c r="C17" s="4" t="s">
        <v>13</v>
      </c>
      <c r="D17" s="4" t="s">
        <v>17</v>
      </c>
      <c r="E17" s="4" t="s">
        <v>19</v>
      </c>
      <c r="F17" s="32">
        <v>0.5</v>
      </c>
      <c r="G17" s="32">
        <v>0.5</v>
      </c>
      <c r="H17" s="32">
        <f t="shared" si="0"/>
        <v>0</v>
      </c>
    </row>
    <row r="18" spans="1:8">
      <c r="A18" s="2" t="s">
        <v>3</v>
      </c>
      <c r="B18" s="18" t="s">
        <v>22</v>
      </c>
      <c r="C18" s="2" t="s">
        <v>13</v>
      </c>
      <c r="D18" s="2" t="s">
        <v>17</v>
      </c>
      <c r="E18" s="2" t="s">
        <v>21</v>
      </c>
      <c r="F18" s="29">
        <v>0.5</v>
      </c>
      <c r="G18" s="29">
        <v>0.5</v>
      </c>
      <c r="H18" s="32">
        <f t="shared" si="0"/>
        <v>0</v>
      </c>
    </row>
    <row r="19" spans="1:8">
      <c r="A19" s="4" t="s">
        <v>4</v>
      </c>
      <c r="B19" s="17" t="s">
        <v>24</v>
      </c>
      <c r="C19" s="4" t="s">
        <v>23</v>
      </c>
      <c r="D19" s="4"/>
      <c r="E19" s="4"/>
      <c r="F19" s="32">
        <v>63.3</v>
      </c>
      <c r="G19" s="32">
        <v>28.3</v>
      </c>
      <c r="H19" s="32">
        <f t="shared" si="0"/>
        <v>35</v>
      </c>
    </row>
    <row r="20" spans="1:8" ht="31.5">
      <c r="A20" s="4" t="s">
        <v>5</v>
      </c>
      <c r="B20" s="17" t="s">
        <v>16</v>
      </c>
      <c r="C20" s="4" t="s">
        <v>23</v>
      </c>
      <c r="D20" s="4" t="s">
        <v>15</v>
      </c>
      <c r="E20" s="4"/>
      <c r="F20" s="32">
        <v>63.3</v>
      </c>
      <c r="G20" s="32">
        <v>28.3</v>
      </c>
      <c r="H20" s="32">
        <f t="shared" si="0"/>
        <v>35</v>
      </c>
    </row>
    <row r="21" spans="1:8" ht="31.5">
      <c r="A21" s="4" t="s">
        <v>25</v>
      </c>
      <c r="B21" s="17" t="s">
        <v>18</v>
      </c>
      <c r="C21" s="4" t="s">
        <v>23</v>
      </c>
      <c r="D21" s="4" t="s">
        <v>17</v>
      </c>
      <c r="E21" s="4"/>
      <c r="F21" s="32">
        <v>63.3</v>
      </c>
      <c r="G21" s="32">
        <v>28.3</v>
      </c>
      <c r="H21" s="32">
        <f t="shared" si="0"/>
        <v>35</v>
      </c>
    </row>
    <row r="22" spans="1:8" ht="31.5">
      <c r="A22" s="4" t="s">
        <v>28</v>
      </c>
      <c r="B22" s="17" t="s">
        <v>27</v>
      </c>
      <c r="C22" s="4" t="s">
        <v>23</v>
      </c>
      <c r="D22" s="4" t="s">
        <v>17</v>
      </c>
      <c r="E22" s="4" t="s">
        <v>26</v>
      </c>
      <c r="F22" s="32">
        <v>63.3</v>
      </c>
      <c r="G22" s="32">
        <v>28.3</v>
      </c>
      <c r="H22" s="32">
        <f t="shared" si="0"/>
        <v>35</v>
      </c>
    </row>
    <row r="23" spans="1:8" ht="31.5">
      <c r="A23" s="2" t="s">
        <v>31</v>
      </c>
      <c r="B23" s="18" t="s">
        <v>297</v>
      </c>
      <c r="C23" s="2" t="s">
        <v>23</v>
      </c>
      <c r="D23" s="2" t="s">
        <v>17</v>
      </c>
      <c r="E23" s="2" t="s">
        <v>29</v>
      </c>
      <c r="F23" s="29">
        <v>63.3</v>
      </c>
      <c r="G23" s="29">
        <v>28.3</v>
      </c>
      <c r="H23" s="32">
        <f t="shared" si="0"/>
        <v>35</v>
      </c>
    </row>
    <row r="24" spans="1:8" ht="31.5">
      <c r="A24" s="4" t="s">
        <v>34</v>
      </c>
      <c r="B24" s="17" t="s">
        <v>33</v>
      </c>
      <c r="C24" s="4" t="s">
        <v>32</v>
      </c>
      <c r="D24" s="4"/>
      <c r="E24" s="4"/>
      <c r="F24" s="32">
        <v>1372.4</v>
      </c>
      <c r="G24" s="32">
        <f>G25+G30+G35+G40+G45+G54</f>
        <v>1337.1</v>
      </c>
      <c r="H24" s="32">
        <f t="shared" si="0"/>
        <v>35.300000000000182</v>
      </c>
    </row>
    <row r="25" spans="1:8" ht="31.5">
      <c r="A25" s="4" t="s">
        <v>37</v>
      </c>
      <c r="B25" s="17" t="s">
        <v>298</v>
      </c>
      <c r="C25" s="4" t="s">
        <v>299</v>
      </c>
      <c r="D25" s="4"/>
      <c r="E25" s="4"/>
      <c r="F25" s="32">
        <v>160</v>
      </c>
      <c r="G25" s="32">
        <v>160</v>
      </c>
      <c r="H25" s="32">
        <f t="shared" si="0"/>
        <v>0</v>
      </c>
    </row>
    <row r="26" spans="1:8" ht="31.5">
      <c r="A26" s="4" t="s">
        <v>38</v>
      </c>
      <c r="B26" s="17" t="s">
        <v>16</v>
      </c>
      <c r="C26" s="4" t="s">
        <v>299</v>
      </c>
      <c r="D26" s="4" t="s">
        <v>15</v>
      </c>
      <c r="E26" s="4"/>
      <c r="F26" s="32">
        <v>160</v>
      </c>
      <c r="G26" s="32">
        <v>160</v>
      </c>
      <c r="H26" s="32">
        <f t="shared" si="0"/>
        <v>0</v>
      </c>
    </row>
    <row r="27" spans="1:8" ht="31.5">
      <c r="A27" s="4" t="s">
        <v>39</v>
      </c>
      <c r="B27" s="17" t="s">
        <v>18</v>
      </c>
      <c r="C27" s="4" t="s">
        <v>299</v>
      </c>
      <c r="D27" s="4" t="s">
        <v>17</v>
      </c>
      <c r="E27" s="4"/>
      <c r="F27" s="32">
        <v>160</v>
      </c>
      <c r="G27" s="32">
        <v>160</v>
      </c>
      <c r="H27" s="32">
        <f t="shared" si="0"/>
        <v>0</v>
      </c>
    </row>
    <row r="28" spans="1:8">
      <c r="A28" s="4" t="s">
        <v>42</v>
      </c>
      <c r="B28" s="17" t="s">
        <v>41</v>
      </c>
      <c r="C28" s="4" t="s">
        <v>299</v>
      </c>
      <c r="D28" s="4" t="s">
        <v>17</v>
      </c>
      <c r="E28" s="4" t="s">
        <v>40</v>
      </c>
      <c r="F28" s="32">
        <v>160</v>
      </c>
      <c r="G28" s="32">
        <v>160</v>
      </c>
      <c r="H28" s="32">
        <f t="shared" si="0"/>
        <v>0</v>
      </c>
    </row>
    <row r="29" spans="1:8">
      <c r="A29" s="2" t="s">
        <v>45</v>
      </c>
      <c r="B29" s="18" t="s">
        <v>44</v>
      </c>
      <c r="C29" s="2" t="s">
        <v>299</v>
      </c>
      <c r="D29" s="2" t="s">
        <v>17</v>
      </c>
      <c r="E29" s="2" t="s">
        <v>43</v>
      </c>
      <c r="F29" s="29">
        <v>160</v>
      </c>
      <c r="G29" s="29">
        <v>160</v>
      </c>
      <c r="H29" s="32">
        <f t="shared" si="0"/>
        <v>0</v>
      </c>
    </row>
    <row r="30" spans="1:8">
      <c r="A30" s="4" t="s">
        <v>48</v>
      </c>
      <c r="B30" s="17" t="s">
        <v>36</v>
      </c>
      <c r="C30" s="4" t="s">
        <v>35</v>
      </c>
      <c r="D30" s="4"/>
      <c r="E30" s="4"/>
      <c r="F30" s="32">
        <v>733.4</v>
      </c>
      <c r="G30" s="32">
        <v>710.4</v>
      </c>
      <c r="H30" s="32">
        <f t="shared" si="0"/>
        <v>23</v>
      </c>
    </row>
    <row r="31" spans="1:8" ht="31.5">
      <c r="A31" s="4" t="s">
        <v>49</v>
      </c>
      <c r="B31" s="17" t="s">
        <v>16</v>
      </c>
      <c r="C31" s="4" t="s">
        <v>35</v>
      </c>
      <c r="D31" s="4" t="s">
        <v>15</v>
      </c>
      <c r="E31" s="4"/>
      <c r="F31" s="32">
        <v>733.4</v>
      </c>
      <c r="G31" s="32">
        <v>710.4</v>
      </c>
      <c r="H31" s="32">
        <f t="shared" si="0"/>
        <v>23</v>
      </c>
    </row>
    <row r="32" spans="1:8" ht="31.5">
      <c r="A32" s="4" t="s">
        <v>50</v>
      </c>
      <c r="B32" s="17" t="s">
        <v>18</v>
      </c>
      <c r="C32" s="4" t="s">
        <v>35</v>
      </c>
      <c r="D32" s="4" t="s">
        <v>17</v>
      </c>
      <c r="E32" s="4"/>
      <c r="F32" s="32">
        <v>733.4</v>
      </c>
      <c r="G32" s="32">
        <v>710.4</v>
      </c>
      <c r="H32" s="32">
        <f t="shared" si="0"/>
        <v>23</v>
      </c>
    </row>
    <row r="33" spans="1:8">
      <c r="A33" s="4" t="s">
        <v>51</v>
      </c>
      <c r="B33" s="17" t="s">
        <v>41</v>
      </c>
      <c r="C33" s="4" t="s">
        <v>35</v>
      </c>
      <c r="D33" s="4" t="s">
        <v>17</v>
      </c>
      <c r="E33" s="4" t="s">
        <v>40</v>
      </c>
      <c r="F33" s="32">
        <v>733.4</v>
      </c>
      <c r="G33" s="32">
        <v>710.4</v>
      </c>
      <c r="H33" s="32">
        <f t="shared" si="0"/>
        <v>23</v>
      </c>
    </row>
    <row r="34" spans="1:8">
      <c r="A34" s="2" t="s">
        <v>54</v>
      </c>
      <c r="B34" s="18" t="s">
        <v>44</v>
      </c>
      <c r="C34" s="2" t="s">
        <v>35</v>
      </c>
      <c r="D34" s="2" t="s">
        <v>17</v>
      </c>
      <c r="E34" s="2" t="s">
        <v>43</v>
      </c>
      <c r="F34" s="29">
        <v>733.4</v>
      </c>
      <c r="G34" s="29">
        <v>710.4</v>
      </c>
      <c r="H34" s="32">
        <f t="shared" si="0"/>
        <v>23</v>
      </c>
    </row>
    <row r="35" spans="1:8">
      <c r="A35" s="4" t="s">
        <v>57</v>
      </c>
      <c r="B35" s="17" t="s">
        <v>47</v>
      </c>
      <c r="C35" s="4" t="s">
        <v>46</v>
      </c>
      <c r="D35" s="4"/>
      <c r="E35" s="4"/>
      <c r="F35" s="32">
        <v>371.8</v>
      </c>
      <c r="G35" s="32">
        <v>371.8</v>
      </c>
      <c r="H35" s="32">
        <f t="shared" si="0"/>
        <v>0</v>
      </c>
    </row>
    <row r="36" spans="1:8" ht="31.5">
      <c r="A36" s="4" t="s">
        <v>58</v>
      </c>
      <c r="B36" s="17" t="s">
        <v>16</v>
      </c>
      <c r="C36" s="4" t="s">
        <v>46</v>
      </c>
      <c r="D36" s="4" t="s">
        <v>15</v>
      </c>
      <c r="E36" s="4"/>
      <c r="F36" s="32">
        <v>371.8</v>
      </c>
      <c r="G36" s="32">
        <v>371.8</v>
      </c>
      <c r="H36" s="32">
        <f t="shared" si="0"/>
        <v>0</v>
      </c>
    </row>
    <row r="37" spans="1:8" ht="31.5">
      <c r="A37" s="4" t="s">
        <v>59</v>
      </c>
      <c r="B37" s="17" t="s">
        <v>18</v>
      </c>
      <c r="C37" s="4" t="s">
        <v>46</v>
      </c>
      <c r="D37" s="4" t="s">
        <v>17</v>
      </c>
      <c r="E37" s="4"/>
      <c r="F37" s="32">
        <v>371.8</v>
      </c>
      <c r="G37" s="32">
        <v>371.8</v>
      </c>
      <c r="H37" s="32">
        <f t="shared" si="0"/>
        <v>0</v>
      </c>
    </row>
    <row r="38" spans="1:8">
      <c r="A38" s="4" t="s">
        <v>60</v>
      </c>
      <c r="B38" s="17" t="s">
        <v>41</v>
      </c>
      <c r="C38" s="4" t="s">
        <v>46</v>
      </c>
      <c r="D38" s="4" t="s">
        <v>17</v>
      </c>
      <c r="E38" s="4" t="s">
        <v>40</v>
      </c>
      <c r="F38" s="32">
        <v>371.8</v>
      </c>
      <c r="G38" s="32">
        <v>371.8</v>
      </c>
      <c r="H38" s="32">
        <f t="shared" si="0"/>
        <v>0</v>
      </c>
    </row>
    <row r="39" spans="1:8">
      <c r="A39" s="2" t="s">
        <v>61</v>
      </c>
      <c r="B39" s="18" t="s">
        <v>53</v>
      </c>
      <c r="C39" s="2" t="s">
        <v>46</v>
      </c>
      <c r="D39" s="2" t="s">
        <v>17</v>
      </c>
      <c r="E39" s="2" t="s">
        <v>52</v>
      </c>
      <c r="F39" s="29">
        <v>371.8</v>
      </c>
      <c r="G39" s="29">
        <v>371.8</v>
      </c>
      <c r="H39" s="32">
        <f t="shared" si="0"/>
        <v>0</v>
      </c>
    </row>
    <row r="40" spans="1:8">
      <c r="A40" s="4" t="s">
        <v>64</v>
      </c>
      <c r="B40" s="17" t="s">
        <v>56</v>
      </c>
      <c r="C40" s="4" t="s">
        <v>55</v>
      </c>
      <c r="D40" s="4"/>
      <c r="E40" s="4"/>
      <c r="F40" s="32">
        <v>3.6</v>
      </c>
      <c r="G40" s="32">
        <v>3.6</v>
      </c>
      <c r="H40" s="32">
        <f t="shared" si="0"/>
        <v>0</v>
      </c>
    </row>
    <row r="41" spans="1:8" ht="31.5">
      <c r="A41" s="4" t="s">
        <v>67</v>
      </c>
      <c r="B41" s="17" t="s">
        <v>16</v>
      </c>
      <c r="C41" s="4" t="s">
        <v>55</v>
      </c>
      <c r="D41" s="4" t="s">
        <v>15</v>
      </c>
      <c r="E41" s="4"/>
      <c r="F41" s="32">
        <v>3.6</v>
      </c>
      <c r="G41" s="32">
        <v>3.6</v>
      </c>
      <c r="H41" s="32">
        <f t="shared" si="0"/>
        <v>0</v>
      </c>
    </row>
    <row r="42" spans="1:8" ht="31.5">
      <c r="A42" s="4" t="s">
        <v>70</v>
      </c>
      <c r="B42" s="17" t="s">
        <v>18</v>
      </c>
      <c r="C42" s="4" t="s">
        <v>55</v>
      </c>
      <c r="D42" s="4" t="s">
        <v>17</v>
      </c>
      <c r="E42" s="4"/>
      <c r="F42" s="32">
        <v>3.6</v>
      </c>
      <c r="G42" s="32">
        <v>3.6</v>
      </c>
      <c r="H42" s="32">
        <f t="shared" si="0"/>
        <v>0</v>
      </c>
    </row>
    <row r="43" spans="1:8">
      <c r="A43" s="4" t="s">
        <v>71</v>
      </c>
      <c r="B43" s="17" t="s">
        <v>41</v>
      </c>
      <c r="C43" s="4" t="s">
        <v>55</v>
      </c>
      <c r="D43" s="4" t="s">
        <v>17</v>
      </c>
      <c r="E43" s="4" t="s">
        <v>40</v>
      </c>
      <c r="F43" s="32">
        <v>3.6</v>
      </c>
      <c r="G43" s="32">
        <v>3.6</v>
      </c>
      <c r="H43" s="32">
        <f t="shared" si="0"/>
        <v>0</v>
      </c>
    </row>
    <row r="44" spans="1:8">
      <c r="A44" s="2" t="s">
        <v>72</v>
      </c>
      <c r="B44" s="18" t="s">
        <v>53</v>
      </c>
      <c r="C44" s="2" t="s">
        <v>55</v>
      </c>
      <c r="D44" s="2" t="s">
        <v>17</v>
      </c>
      <c r="E44" s="2" t="s">
        <v>52</v>
      </c>
      <c r="F44" s="29">
        <v>3.6</v>
      </c>
      <c r="G44" s="29">
        <v>3.6</v>
      </c>
      <c r="H44" s="32">
        <f t="shared" si="0"/>
        <v>0</v>
      </c>
    </row>
    <row r="45" spans="1:8">
      <c r="A45" s="4" t="s">
        <v>73</v>
      </c>
      <c r="B45" s="17" t="s">
        <v>63</v>
      </c>
      <c r="C45" s="4" t="s">
        <v>62</v>
      </c>
      <c r="D45" s="4"/>
      <c r="E45" s="4"/>
      <c r="F45" s="32">
        <v>90.1</v>
      </c>
      <c r="G45" s="32">
        <f>G46+G50</f>
        <v>77.800000000000011</v>
      </c>
      <c r="H45" s="32">
        <f t="shared" si="0"/>
        <v>12.299999999999983</v>
      </c>
    </row>
    <row r="46" spans="1:8" ht="47.25">
      <c r="A46" s="4" t="s">
        <v>74</v>
      </c>
      <c r="B46" s="17" t="s">
        <v>66</v>
      </c>
      <c r="C46" s="4" t="s">
        <v>62</v>
      </c>
      <c r="D46" s="4" t="s">
        <v>65</v>
      </c>
      <c r="E46" s="4"/>
      <c r="F46" s="32">
        <v>5.4</v>
      </c>
      <c r="G46" s="32">
        <v>5.4</v>
      </c>
      <c r="H46" s="32">
        <f t="shared" si="0"/>
        <v>0</v>
      </c>
    </row>
    <row r="47" spans="1:8">
      <c r="A47" s="4" t="s">
        <v>75</v>
      </c>
      <c r="B47" s="17" t="s">
        <v>69</v>
      </c>
      <c r="C47" s="4" t="s">
        <v>62</v>
      </c>
      <c r="D47" s="4" t="s">
        <v>68</v>
      </c>
      <c r="E47" s="4"/>
      <c r="F47" s="32">
        <v>5.4</v>
      </c>
      <c r="G47" s="32">
        <v>5.4</v>
      </c>
      <c r="H47" s="32">
        <f t="shared" si="0"/>
        <v>0</v>
      </c>
    </row>
    <row r="48" spans="1:8">
      <c r="A48" s="4" t="s">
        <v>76</v>
      </c>
      <c r="B48" s="17" t="s">
        <v>41</v>
      </c>
      <c r="C48" s="4" t="s">
        <v>62</v>
      </c>
      <c r="D48" s="4" t="s">
        <v>68</v>
      </c>
      <c r="E48" s="4" t="s">
        <v>40</v>
      </c>
      <c r="F48" s="32">
        <v>5.4</v>
      </c>
      <c r="G48" s="32">
        <v>5.4</v>
      </c>
      <c r="H48" s="32">
        <f t="shared" si="0"/>
        <v>0</v>
      </c>
    </row>
    <row r="49" spans="1:8">
      <c r="A49" s="2" t="s">
        <v>79</v>
      </c>
      <c r="B49" s="18" t="s">
        <v>53</v>
      </c>
      <c r="C49" s="2" t="s">
        <v>62</v>
      </c>
      <c r="D49" s="2" t="s">
        <v>68</v>
      </c>
      <c r="E49" s="2" t="s">
        <v>52</v>
      </c>
      <c r="F49" s="29">
        <v>5.4</v>
      </c>
      <c r="G49" s="29">
        <v>5.4</v>
      </c>
      <c r="H49" s="32">
        <f t="shared" si="0"/>
        <v>0</v>
      </c>
    </row>
    <row r="50" spans="1:8" ht="31.5">
      <c r="A50" s="4" t="s">
        <v>82</v>
      </c>
      <c r="B50" s="17" t="s">
        <v>16</v>
      </c>
      <c r="C50" s="4" t="s">
        <v>62</v>
      </c>
      <c r="D50" s="4" t="s">
        <v>15</v>
      </c>
      <c r="E50" s="4"/>
      <c r="F50" s="32">
        <v>84.7</v>
      </c>
      <c r="G50" s="32">
        <v>72.400000000000006</v>
      </c>
      <c r="H50" s="32">
        <f t="shared" si="0"/>
        <v>12.299999999999997</v>
      </c>
    </row>
    <row r="51" spans="1:8" ht="31.5">
      <c r="A51" s="4" t="s">
        <v>83</v>
      </c>
      <c r="B51" s="17" t="s">
        <v>18</v>
      </c>
      <c r="C51" s="4" t="s">
        <v>62</v>
      </c>
      <c r="D51" s="4" t="s">
        <v>17</v>
      </c>
      <c r="E51" s="4"/>
      <c r="F51" s="32">
        <v>84.7</v>
      </c>
      <c r="G51" s="32">
        <v>72.400000000000006</v>
      </c>
      <c r="H51" s="32">
        <f t="shared" si="0"/>
        <v>12.299999999999997</v>
      </c>
    </row>
    <row r="52" spans="1:8">
      <c r="A52" s="4" t="s">
        <v>84</v>
      </c>
      <c r="B52" s="17" t="s">
        <v>41</v>
      </c>
      <c r="C52" s="4" t="s">
        <v>62</v>
      </c>
      <c r="D52" s="4" t="s">
        <v>17</v>
      </c>
      <c r="E52" s="4" t="s">
        <v>40</v>
      </c>
      <c r="F52" s="32">
        <v>84.7</v>
      </c>
      <c r="G52" s="32">
        <v>72.400000000000006</v>
      </c>
      <c r="H52" s="32">
        <f t="shared" si="0"/>
        <v>12.299999999999997</v>
      </c>
    </row>
    <row r="53" spans="1:8">
      <c r="A53" s="2" t="s">
        <v>87</v>
      </c>
      <c r="B53" s="18" t="s">
        <v>53</v>
      </c>
      <c r="C53" s="2" t="s">
        <v>62</v>
      </c>
      <c r="D53" s="2" t="s">
        <v>17</v>
      </c>
      <c r="E53" s="2" t="s">
        <v>52</v>
      </c>
      <c r="F53" s="29">
        <v>84.7</v>
      </c>
      <c r="G53" s="29">
        <v>72.400000000000006</v>
      </c>
      <c r="H53" s="32">
        <f t="shared" si="0"/>
        <v>12.299999999999997</v>
      </c>
    </row>
    <row r="54" spans="1:8">
      <c r="A54" s="4" t="s">
        <v>90</v>
      </c>
      <c r="B54" s="17" t="s">
        <v>300</v>
      </c>
      <c r="C54" s="4" t="s">
        <v>301</v>
      </c>
      <c r="D54" s="4"/>
      <c r="E54" s="4"/>
      <c r="F54" s="32">
        <v>13.5</v>
      </c>
      <c r="G54" s="32">
        <v>13.5</v>
      </c>
      <c r="H54" s="32">
        <f t="shared" si="0"/>
        <v>0</v>
      </c>
    </row>
    <row r="55" spans="1:8" ht="31.5">
      <c r="A55" s="4" t="s">
        <v>93</v>
      </c>
      <c r="B55" s="17" t="s">
        <v>16</v>
      </c>
      <c r="C55" s="4" t="s">
        <v>301</v>
      </c>
      <c r="D55" s="4" t="s">
        <v>15</v>
      </c>
      <c r="E55" s="4"/>
      <c r="F55" s="32">
        <v>13.5</v>
      </c>
      <c r="G55" s="32">
        <v>13.5</v>
      </c>
      <c r="H55" s="32">
        <f t="shared" si="0"/>
        <v>0</v>
      </c>
    </row>
    <row r="56" spans="1:8" ht="31.5">
      <c r="A56" s="4" t="s">
        <v>94</v>
      </c>
      <c r="B56" s="17" t="s">
        <v>18</v>
      </c>
      <c r="C56" s="4" t="s">
        <v>301</v>
      </c>
      <c r="D56" s="4" t="s">
        <v>17</v>
      </c>
      <c r="E56" s="4"/>
      <c r="F56" s="32">
        <v>13.5</v>
      </c>
      <c r="G56" s="32">
        <v>13.5</v>
      </c>
      <c r="H56" s="32">
        <f t="shared" si="0"/>
        <v>0</v>
      </c>
    </row>
    <row r="57" spans="1:8">
      <c r="A57" s="4" t="s">
        <v>95</v>
      </c>
      <c r="B57" s="17" t="s">
        <v>41</v>
      </c>
      <c r="C57" s="4" t="s">
        <v>301</v>
      </c>
      <c r="D57" s="4" t="s">
        <v>17</v>
      </c>
      <c r="E57" s="4" t="s">
        <v>40</v>
      </c>
      <c r="F57" s="32">
        <v>13.5</v>
      </c>
      <c r="G57" s="32">
        <v>13.5</v>
      </c>
      <c r="H57" s="32">
        <f t="shared" si="0"/>
        <v>0</v>
      </c>
    </row>
    <row r="58" spans="1:8">
      <c r="A58" s="2" t="s">
        <v>96</v>
      </c>
      <c r="B58" s="18" t="s">
        <v>53</v>
      </c>
      <c r="C58" s="2" t="s">
        <v>301</v>
      </c>
      <c r="D58" s="2" t="s">
        <v>17</v>
      </c>
      <c r="E58" s="2" t="s">
        <v>52</v>
      </c>
      <c r="F58" s="29">
        <v>13.5</v>
      </c>
      <c r="G58" s="29">
        <v>13.5</v>
      </c>
      <c r="H58" s="32">
        <f t="shared" si="0"/>
        <v>0</v>
      </c>
    </row>
    <row r="59" spans="1:8" ht="31.5">
      <c r="A59" s="4" t="s">
        <v>97</v>
      </c>
      <c r="B59" s="17" t="s">
        <v>78</v>
      </c>
      <c r="C59" s="4" t="s">
        <v>77</v>
      </c>
      <c r="D59" s="4"/>
      <c r="E59" s="4"/>
      <c r="F59" s="32">
        <v>425.3</v>
      </c>
      <c r="G59" s="32">
        <f>G60+G70+G65</f>
        <v>410.5</v>
      </c>
      <c r="H59" s="32">
        <f t="shared" si="0"/>
        <v>14.800000000000011</v>
      </c>
    </row>
    <row r="60" spans="1:8" ht="31.5">
      <c r="A60" s="4" t="s">
        <v>100</v>
      </c>
      <c r="B60" s="17" t="s">
        <v>302</v>
      </c>
      <c r="C60" s="4" t="s">
        <v>303</v>
      </c>
      <c r="D60" s="4"/>
      <c r="E60" s="4"/>
      <c r="F60" s="32">
        <v>50</v>
      </c>
      <c r="G60" s="32">
        <v>50</v>
      </c>
      <c r="H60" s="32">
        <f t="shared" si="0"/>
        <v>0</v>
      </c>
    </row>
    <row r="61" spans="1:8" ht="31.5">
      <c r="A61" s="4" t="s">
        <v>103</v>
      </c>
      <c r="B61" s="17" t="s">
        <v>16</v>
      </c>
      <c r="C61" s="4" t="s">
        <v>303</v>
      </c>
      <c r="D61" s="4" t="s">
        <v>15</v>
      </c>
      <c r="E61" s="4"/>
      <c r="F61" s="32">
        <v>50</v>
      </c>
      <c r="G61" s="32">
        <v>50</v>
      </c>
      <c r="H61" s="32">
        <f t="shared" si="0"/>
        <v>0</v>
      </c>
    </row>
    <row r="62" spans="1:8" ht="31.5">
      <c r="A62" s="4" t="s">
        <v>104</v>
      </c>
      <c r="B62" s="17" t="s">
        <v>18</v>
      </c>
      <c r="C62" s="4" t="s">
        <v>303</v>
      </c>
      <c r="D62" s="4" t="s">
        <v>17</v>
      </c>
      <c r="E62" s="4"/>
      <c r="F62" s="32">
        <v>50</v>
      </c>
      <c r="G62" s="32">
        <v>50</v>
      </c>
      <c r="H62" s="32">
        <f t="shared" si="0"/>
        <v>0</v>
      </c>
    </row>
    <row r="63" spans="1:8">
      <c r="A63" s="4" t="s">
        <v>105</v>
      </c>
      <c r="B63" s="17" t="s">
        <v>86</v>
      </c>
      <c r="C63" s="4" t="s">
        <v>303</v>
      </c>
      <c r="D63" s="4" t="s">
        <v>17</v>
      </c>
      <c r="E63" s="4" t="s">
        <v>85</v>
      </c>
      <c r="F63" s="32">
        <v>50</v>
      </c>
      <c r="G63" s="32">
        <v>50</v>
      </c>
      <c r="H63" s="32">
        <f t="shared" si="0"/>
        <v>0</v>
      </c>
    </row>
    <row r="64" spans="1:8">
      <c r="A64" s="2" t="s">
        <v>108</v>
      </c>
      <c r="B64" s="18" t="s">
        <v>89</v>
      </c>
      <c r="C64" s="2" t="s">
        <v>303</v>
      </c>
      <c r="D64" s="2" t="s">
        <v>17</v>
      </c>
      <c r="E64" s="2" t="s">
        <v>88</v>
      </c>
      <c r="F64" s="29">
        <v>50</v>
      </c>
      <c r="G64" s="29">
        <v>50</v>
      </c>
      <c r="H64" s="32">
        <f t="shared" si="0"/>
        <v>0</v>
      </c>
    </row>
    <row r="65" spans="1:8" ht="31.5">
      <c r="A65" s="4" t="s">
        <v>111</v>
      </c>
      <c r="B65" s="17" t="s">
        <v>81</v>
      </c>
      <c r="C65" s="4" t="s">
        <v>80</v>
      </c>
      <c r="D65" s="4"/>
      <c r="E65" s="4"/>
      <c r="F65" s="32">
        <v>179.8</v>
      </c>
      <c r="G65" s="32">
        <v>165</v>
      </c>
      <c r="H65" s="32">
        <f t="shared" si="0"/>
        <v>14.800000000000011</v>
      </c>
    </row>
    <row r="66" spans="1:8" ht="31.5">
      <c r="A66" s="4" t="s">
        <v>114</v>
      </c>
      <c r="B66" s="17" t="s">
        <v>16</v>
      </c>
      <c r="C66" s="4" t="s">
        <v>80</v>
      </c>
      <c r="D66" s="4" t="s">
        <v>15</v>
      </c>
      <c r="E66" s="4"/>
      <c r="F66" s="32">
        <v>179.8</v>
      </c>
      <c r="G66" s="32">
        <v>165</v>
      </c>
      <c r="H66" s="32">
        <f t="shared" si="0"/>
        <v>14.800000000000011</v>
      </c>
    </row>
    <row r="67" spans="1:8" ht="31.5">
      <c r="A67" s="4" t="s">
        <v>115</v>
      </c>
      <c r="B67" s="17" t="s">
        <v>18</v>
      </c>
      <c r="C67" s="4" t="s">
        <v>80</v>
      </c>
      <c r="D67" s="4" t="s">
        <v>17</v>
      </c>
      <c r="E67" s="4"/>
      <c r="F67" s="32">
        <v>179.8</v>
      </c>
      <c r="G67" s="32">
        <v>165</v>
      </c>
      <c r="H67" s="32">
        <f t="shared" si="0"/>
        <v>14.800000000000011</v>
      </c>
    </row>
    <row r="68" spans="1:8">
      <c r="A68" s="4" t="s">
        <v>116</v>
      </c>
      <c r="B68" s="17" t="s">
        <v>86</v>
      </c>
      <c r="C68" s="4" t="s">
        <v>80</v>
      </c>
      <c r="D68" s="4" t="s">
        <v>17</v>
      </c>
      <c r="E68" s="4" t="s">
        <v>85</v>
      </c>
      <c r="F68" s="32">
        <v>179.8</v>
      </c>
      <c r="G68" s="32">
        <v>165</v>
      </c>
      <c r="H68" s="32">
        <f t="shared" si="0"/>
        <v>14.800000000000011</v>
      </c>
    </row>
    <row r="69" spans="1:8">
      <c r="A69" s="2" t="s">
        <v>119</v>
      </c>
      <c r="B69" s="18" t="s">
        <v>89</v>
      </c>
      <c r="C69" s="2" t="s">
        <v>80</v>
      </c>
      <c r="D69" s="2" t="s">
        <v>17</v>
      </c>
      <c r="E69" s="2" t="s">
        <v>88</v>
      </c>
      <c r="F69" s="29">
        <v>179.8</v>
      </c>
      <c r="G69" s="29">
        <v>165</v>
      </c>
      <c r="H69" s="32">
        <f t="shared" si="0"/>
        <v>14.800000000000011</v>
      </c>
    </row>
    <row r="70" spans="1:8" ht="31.5">
      <c r="A70" s="4" t="s">
        <v>122</v>
      </c>
      <c r="B70" s="17" t="s">
        <v>92</v>
      </c>
      <c r="C70" s="4" t="s">
        <v>91</v>
      </c>
      <c r="D70" s="4"/>
      <c r="E70" s="4"/>
      <c r="F70" s="32">
        <v>195.5</v>
      </c>
      <c r="G70" s="32">
        <v>195.5</v>
      </c>
      <c r="H70" s="32">
        <f t="shared" si="0"/>
        <v>0</v>
      </c>
    </row>
    <row r="71" spans="1:8" ht="31.5">
      <c r="A71" s="4" t="s">
        <v>125</v>
      </c>
      <c r="B71" s="17" t="s">
        <v>16</v>
      </c>
      <c r="C71" s="4" t="s">
        <v>91</v>
      </c>
      <c r="D71" s="4" t="s">
        <v>15</v>
      </c>
      <c r="E71" s="4"/>
      <c r="F71" s="32">
        <v>195.5</v>
      </c>
      <c r="G71" s="32">
        <v>195.5</v>
      </c>
      <c r="H71" s="32">
        <f t="shared" si="0"/>
        <v>0</v>
      </c>
    </row>
    <row r="72" spans="1:8" ht="31.5">
      <c r="A72" s="4" t="s">
        <v>128</v>
      </c>
      <c r="B72" s="17" t="s">
        <v>18</v>
      </c>
      <c r="C72" s="4" t="s">
        <v>91</v>
      </c>
      <c r="D72" s="4" t="s">
        <v>17</v>
      </c>
      <c r="E72" s="4"/>
      <c r="F72" s="32">
        <v>195.5</v>
      </c>
      <c r="G72" s="32">
        <v>195.5</v>
      </c>
      <c r="H72" s="32">
        <f t="shared" si="0"/>
        <v>0</v>
      </c>
    </row>
    <row r="73" spans="1:8">
      <c r="A73" s="4" t="s">
        <v>131</v>
      </c>
      <c r="B73" s="17" t="s">
        <v>86</v>
      </c>
      <c r="C73" s="4" t="s">
        <v>91</v>
      </c>
      <c r="D73" s="4" t="s">
        <v>17</v>
      </c>
      <c r="E73" s="4" t="s">
        <v>85</v>
      </c>
      <c r="F73" s="32">
        <v>195.5</v>
      </c>
      <c r="G73" s="32">
        <v>195.5</v>
      </c>
      <c r="H73" s="32">
        <f t="shared" si="0"/>
        <v>0</v>
      </c>
    </row>
    <row r="74" spans="1:8">
      <c r="A74" s="2" t="s">
        <v>132</v>
      </c>
      <c r="B74" s="18" t="s">
        <v>89</v>
      </c>
      <c r="C74" s="2" t="s">
        <v>91</v>
      </c>
      <c r="D74" s="2" t="s">
        <v>17</v>
      </c>
      <c r="E74" s="2" t="s">
        <v>88</v>
      </c>
      <c r="F74" s="29">
        <v>195.5</v>
      </c>
      <c r="G74" s="29">
        <v>195.5</v>
      </c>
      <c r="H74" s="32">
        <f t="shared" si="0"/>
        <v>0</v>
      </c>
    </row>
    <row r="75" spans="1:8">
      <c r="A75" s="4" t="s">
        <v>133</v>
      </c>
      <c r="B75" s="17" t="s">
        <v>99</v>
      </c>
      <c r="C75" s="4" t="s">
        <v>98</v>
      </c>
      <c r="D75" s="4"/>
      <c r="E75" s="4"/>
      <c r="F75" s="32">
        <v>367.6</v>
      </c>
      <c r="G75" s="32">
        <f>G76+G81+G86</f>
        <v>367.6</v>
      </c>
      <c r="H75" s="32">
        <f t="shared" si="0"/>
        <v>0</v>
      </c>
    </row>
    <row r="76" spans="1:8">
      <c r="A76" s="4" t="s">
        <v>134</v>
      </c>
      <c r="B76" s="17" t="s">
        <v>304</v>
      </c>
      <c r="C76" s="4" t="s">
        <v>305</v>
      </c>
      <c r="D76" s="4"/>
      <c r="E76" s="4"/>
      <c r="F76" s="32">
        <v>80</v>
      </c>
      <c r="G76" s="32">
        <v>80</v>
      </c>
      <c r="H76" s="32">
        <f t="shared" si="0"/>
        <v>0</v>
      </c>
    </row>
    <row r="77" spans="1:8" ht="31.5">
      <c r="A77" s="4" t="s">
        <v>137</v>
      </c>
      <c r="B77" s="17" t="s">
        <v>16</v>
      </c>
      <c r="C77" s="4" t="s">
        <v>305</v>
      </c>
      <c r="D77" s="4" t="s">
        <v>15</v>
      </c>
      <c r="E77" s="4"/>
      <c r="F77" s="32">
        <v>80</v>
      </c>
      <c r="G77" s="32">
        <v>80</v>
      </c>
      <c r="H77" s="32">
        <f t="shared" ref="H77:H140" si="1">F77-G77</f>
        <v>0</v>
      </c>
    </row>
    <row r="78" spans="1:8" ht="31.5">
      <c r="A78" s="4" t="s">
        <v>140</v>
      </c>
      <c r="B78" s="17" t="s">
        <v>18</v>
      </c>
      <c r="C78" s="4" t="s">
        <v>305</v>
      </c>
      <c r="D78" s="4" t="s">
        <v>17</v>
      </c>
      <c r="E78" s="4"/>
      <c r="F78" s="32">
        <v>80</v>
      </c>
      <c r="G78" s="32">
        <v>80</v>
      </c>
      <c r="H78" s="32">
        <f t="shared" si="1"/>
        <v>0</v>
      </c>
    </row>
    <row r="79" spans="1:8">
      <c r="A79" s="4" t="s">
        <v>143</v>
      </c>
      <c r="B79" s="17" t="s">
        <v>306</v>
      </c>
      <c r="C79" s="4" t="s">
        <v>305</v>
      </c>
      <c r="D79" s="4" t="s">
        <v>17</v>
      </c>
      <c r="E79" s="4" t="s">
        <v>307</v>
      </c>
      <c r="F79" s="32">
        <v>80</v>
      </c>
      <c r="G79" s="32">
        <v>80</v>
      </c>
      <c r="H79" s="32">
        <f t="shared" si="1"/>
        <v>0</v>
      </c>
    </row>
    <row r="80" spans="1:8">
      <c r="A80" s="2" t="s">
        <v>144</v>
      </c>
      <c r="B80" s="18" t="s">
        <v>308</v>
      </c>
      <c r="C80" s="2" t="s">
        <v>305</v>
      </c>
      <c r="D80" s="2" t="s">
        <v>17</v>
      </c>
      <c r="E80" s="2" t="s">
        <v>309</v>
      </c>
      <c r="F80" s="29">
        <v>80</v>
      </c>
      <c r="G80" s="29">
        <v>80</v>
      </c>
      <c r="H80" s="32">
        <f t="shared" si="1"/>
        <v>0</v>
      </c>
    </row>
    <row r="81" spans="1:8" ht="31.5">
      <c r="A81" s="4" t="s">
        <v>145</v>
      </c>
      <c r="B81" s="17" t="s">
        <v>102</v>
      </c>
      <c r="C81" s="4" t="s">
        <v>101</v>
      </c>
      <c r="D81" s="4"/>
      <c r="E81" s="4"/>
      <c r="F81" s="32">
        <v>184.1</v>
      </c>
      <c r="G81" s="32">
        <v>184.1</v>
      </c>
      <c r="H81" s="32">
        <f t="shared" si="1"/>
        <v>0</v>
      </c>
    </row>
    <row r="82" spans="1:8" ht="31.5">
      <c r="A82" s="4" t="s">
        <v>146</v>
      </c>
      <c r="B82" s="17" t="s">
        <v>16</v>
      </c>
      <c r="C82" s="4" t="s">
        <v>101</v>
      </c>
      <c r="D82" s="4" t="s">
        <v>15</v>
      </c>
      <c r="E82" s="4"/>
      <c r="F82" s="32">
        <v>184.1</v>
      </c>
      <c r="G82" s="32">
        <v>184.1</v>
      </c>
      <c r="H82" s="32">
        <f t="shared" si="1"/>
        <v>0</v>
      </c>
    </row>
    <row r="83" spans="1:8" ht="31.5">
      <c r="A83" s="4" t="s">
        <v>149</v>
      </c>
      <c r="B83" s="17" t="s">
        <v>18</v>
      </c>
      <c r="C83" s="4" t="s">
        <v>101</v>
      </c>
      <c r="D83" s="4" t="s">
        <v>17</v>
      </c>
      <c r="E83" s="4"/>
      <c r="F83" s="32">
        <v>184.1</v>
      </c>
      <c r="G83" s="32">
        <v>184.1</v>
      </c>
      <c r="H83" s="32">
        <f t="shared" si="1"/>
        <v>0</v>
      </c>
    </row>
    <row r="84" spans="1:8">
      <c r="A84" s="4" t="s">
        <v>150</v>
      </c>
      <c r="B84" s="17" t="s">
        <v>107</v>
      </c>
      <c r="C84" s="4" t="s">
        <v>101</v>
      </c>
      <c r="D84" s="4" t="s">
        <v>17</v>
      </c>
      <c r="E84" s="4" t="s">
        <v>106</v>
      </c>
      <c r="F84" s="32">
        <v>184.1</v>
      </c>
      <c r="G84" s="32">
        <v>184.1</v>
      </c>
      <c r="H84" s="32">
        <f t="shared" si="1"/>
        <v>0</v>
      </c>
    </row>
    <row r="85" spans="1:8">
      <c r="A85" s="2" t="s">
        <v>151</v>
      </c>
      <c r="B85" s="18" t="s">
        <v>110</v>
      </c>
      <c r="C85" s="2" t="s">
        <v>101</v>
      </c>
      <c r="D85" s="2" t="s">
        <v>17</v>
      </c>
      <c r="E85" s="2" t="s">
        <v>109</v>
      </c>
      <c r="F85" s="29">
        <v>184.1</v>
      </c>
      <c r="G85" s="29">
        <v>184.1</v>
      </c>
      <c r="H85" s="32">
        <f t="shared" si="1"/>
        <v>0</v>
      </c>
    </row>
    <row r="86" spans="1:8" ht="31.5">
      <c r="A86" s="4" t="s">
        <v>152</v>
      </c>
      <c r="B86" s="17" t="s">
        <v>113</v>
      </c>
      <c r="C86" s="4" t="s">
        <v>112</v>
      </c>
      <c r="D86" s="4"/>
      <c r="E86" s="4"/>
      <c r="F86" s="32">
        <v>103.5</v>
      </c>
      <c r="G86" s="32">
        <v>103.5</v>
      </c>
      <c r="H86" s="32">
        <f t="shared" si="1"/>
        <v>0</v>
      </c>
    </row>
    <row r="87" spans="1:8" ht="31.5">
      <c r="A87" s="4" t="s">
        <v>153</v>
      </c>
      <c r="B87" s="17" t="s">
        <v>16</v>
      </c>
      <c r="C87" s="4" t="s">
        <v>112</v>
      </c>
      <c r="D87" s="4" t="s">
        <v>15</v>
      </c>
      <c r="E87" s="4"/>
      <c r="F87" s="32">
        <v>103.5</v>
      </c>
      <c r="G87" s="32">
        <v>103.5</v>
      </c>
      <c r="H87" s="32">
        <f t="shared" si="1"/>
        <v>0</v>
      </c>
    </row>
    <row r="88" spans="1:8" ht="31.5">
      <c r="A88" s="4" t="s">
        <v>156</v>
      </c>
      <c r="B88" s="17" t="s">
        <v>18</v>
      </c>
      <c r="C88" s="4" t="s">
        <v>112</v>
      </c>
      <c r="D88" s="4" t="s">
        <v>17</v>
      </c>
      <c r="E88" s="4"/>
      <c r="F88" s="32">
        <v>103.5</v>
      </c>
      <c r="G88" s="32">
        <v>103.5</v>
      </c>
      <c r="H88" s="32">
        <f t="shared" si="1"/>
        <v>0</v>
      </c>
    </row>
    <row r="89" spans="1:8">
      <c r="A89" s="4" t="s">
        <v>159</v>
      </c>
      <c r="B89" s="17" t="s">
        <v>118</v>
      </c>
      <c r="C89" s="4" t="s">
        <v>112</v>
      </c>
      <c r="D89" s="4" t="s">
        <v>17</v>
      </c>
      <c r="E89" s="4" t="s">
        <v>117</v>
      </c>
      <c r="F89" s="32">
        <v>103.5</v>
      </c>
      <c r="G89" s="32">
        <v>103.5</v>
      </c>
      <c r="H89" s="32">
        <f t="shared" si="1"/>
        <v>0</v>
      </c>
    </row>
    <row r="90" spans="1:8">
      <c r="A90" s="2" t="s">
        <v>160</v>
      </c>
      <c r="B90" s="18" t="s">
        <v>121</v>
      </c>
      <c r="C90" s="2" t="s">
        <v>112</v>
      </c>
      <c r="D90" s="2" t="s">
        <v>17</v>
      </c>
      <c r="E90" s="2" t="s">
        <v>120</v>
      </c>
      <c r="F90" s="29">
        <v>103.5</v>
      </c>
      <c r="G90" s="29">
        <v>103.5</v>
      </c>
      <c r="H90" s="32">
        <f t="shared" si="1"/>
        <v>0</v>
      </c>
    </row>
    <row r="91" spans="1:8">
      <c r="A91" s="4" t="s">
        <v>161</v>
      </c>
      <c r="B91" s="17" t="s">
        <v>124</v>
      </c>
      <c r="C91" s="4" t="s">
        <v>123</v>
      </c>
      <c r="D91" s="4"/>
      <c r="E91" s="4"/>
      <c r="F91" s="32">
        <v>5452.2</v>
      </c>
      <c r="G91" s="32">
        <f>G92+G98+G117+G128+G152</f>
        <v>5256.5</v>
      </c>
      <c r="H91" s="32">
        <f t="shared" si="1"/>
        <v>195.69999999999982</v>
      </c>
    </row>
    <row r="92" spans="1:8">
      <c r="A92" s="4" t="s">
        <v>164</v>
      </c>
      <c r="B92" s="17" t="s">
        <v>127</v>
      </c>
      <c r="C92" s="4" t="s">
        <v>126</v>
      </c>
      <c r="D92" s="4"/>
      <c r="E92" s="4"/>
      <c r="F92" s="32">
        <v>1061.0999999999999</v>
      </c>
      <c r="G92" s="32">
        <v>1061.0999999999999</v>
      </c>
      <c r="H92" s="32">
        <f t="shared" si="1"/>
        <v>0</v>
      </c>
    </row>
    <row r="93" spans="1:8">
      <c r="A93" s="4" t="s">
        <v>165</v>
      </c>
      <c r="B93" s="17" t="s">
        <v>130</v>
      </c>
      <c r="C93" s="4" t="s">
        <v>129</v>
      </c>
      <c r="D93" s="4"/>
      <c r="E93" s="4"/>
      <c r="F93" s="32">
        <v>1061.0999999999999</v>
      </c>
      <c r="G93" s="32">
        <v>1061.0999999999999</v>
      </c>
      <c r="H93" s="32">
        <f t="shared" si="1"/>
        <v>0</v>
      </c>
    </row>
    <row r="94" spans="1:8" ht="47.25">
      <c r="A94" s="4" t="s">
        <v>166</v>
      </c>
      <c r="B94" s="17" t="s">
        <v>66</v>
      </c>
      <c r="C94" s="4" t="s">
        <v>129</v>
      </c>
      <c r="D94" s="4" t="s">
        <v>65</v>
      </c>
      <c r="E94" s="4"/>
      <c r="F94" s="32">
        <v>1061.0999999999999</v>
      </c>
      <c r="G94" s="32">
        <v>1061.0999999999999</v>
      </c>
      <c r="H94" s="32">
        <f t="shared" si="1"/>
        <v>0</v>
      </c>
    </row>
    <row r="95" spans="1:8">
      <c r="A95" s="4" t="s">
        <v>167</v>
      </c>
      <c r="B95" s="17" t="s">
        <v>69</v>
      </c>
      <c r="C95" s="4" t="s">
        <v>129</v>
      </c>
      <c r="D95" s="4" t="s">
        <v>68</v>
      </c>
      <c r="E95" s="4"/>
      <c r="F95" s="32">
        <v>1061.0999999999999</v>
      </c>
      <c r="G95" s="32">
        <v>1061.0999999999999</v>
      </c>
      <c r="H95" s="32">
        <f t="shared" si="1"/>
        <v>0</v>
      </c>
    </row>
    <row r="96" spans="1:8">
      <c r="A96" s="4" t="s">
        <v>168</v>
      </c>
      <c r="B96" s="17" t="s">
        <v>20</v>
      </c>
      <c r="C96" s="4" t="s">
        <v>129</v>
      </c>
      <c r="D96" s="4" t="s">
        <v>68</v>
      </c>
      <c r="E96" s="4" t="s">
        <v>19</v>
      </c>
      <c r="F96" s="32">
        <v>1061.0999999999999</v>
      </c>
      <c r="G96" s="32">
        <v>1061.0999999999999</v>
      </c>
      <c r="H96" s="32">
        <f t="shared" si="1"/>
        <v>0</v>
      </c>
    </row>
    <row r="97" spans="1:8" ht="31.5">
      <c r="A97" s="2" t="s">
        <v>171</v>
      </c>
      <c r="B97" s="18" t="s">
        <v>136</v>
      </c>
      <c r="C97" s="2" t="s">
        <v>129</v>
      </c>
      <c r="D97" s="2" t="s">
        <v>68</v>
      </c>
      <c r="E97" s="2" t="s">
        <v>135</v>
      </c>
      <c r="F97" s="29">
        <v>1061.0999999999999</v>
      </c>
      <c r="G97" s="29">
        <v>1061.0999999999999</v>
      </c>
      <c r="H97" s="32">
        <f t="shared" si="1"/>
        <v>0</v>
      </c>
    </row>
    <row r="98" spans="1:8">
      <c r="A98" s="4" t="s">
        <v>174</v>
      </c>
      <c r="B98" s="17" t="s">
        <v>139</v>
      </c>
      <c r="C98" s="4" t="s">
        <v>138</v>
      </c>
      <c r="D98" s="4"/>
      <c r="E98" s="4"/>
      <c r="F98" s="32">
        <v>2186.1999999999998</v>
      </c>
      <c r="G98" s="32">
        <v>2014.9</v>
      </c>
      <c r="H98" s="32">
        <f t="shared" si="1"/>
        <v>171.29999999999973</v>
      </c>
    </row>
    <row r="99" spans="1:8" ht="31.5">
      <c r="A99" s="4" t="s">
        <v>177</v>
      </c>
      <c r="B99" s="17" t="s">
        <v>142</v>
      </c>
      <c r="C99" s="4" t="s">
        <v>141</v>
      </c>
      <c r="D99" s="4"/>
      <c r="E99" s="4"/>
      <c r="F99" s="32">
        <v>2016</v>
      </c>
      <c r="G99" s="32">
        <v>1866</v>
      </c>
      <c r="H99" s="32">
        <f t="shared" si="1"/>
        <v>150</v>
      </c>
    </row>
    <row r="100" spans="1:8" ht="47.25">
      <c r="A100" s="4" t="s">
        <v>180</v>
      </c>
      <c r="B100" s="17" t="s">
        <v>66</v>
      </c>
      <c r="C100" s="4" t="s">
        <v>141</v>
      </c>
      <c r="D100" s="4" t="s">
        <v>65</v>
      </c>
      <c r="E100" s="4"/>
      <c r="F100" s="32">
        <v>1211.2</v>
      </c>
      <c r="G100" s="32">
        <v>1183.2</v>
      </c>
      <c r="H100" s="32">
        <f t="shared" si="1"/>
        <v>28</v>
      </c>
    </row>
    <row r="101" spans="1:8">
      <c r="A101" s="4" t="s">
        <v>183</v>
      </c>
      <c r="B101" s="17" t="s">
        <v>69</v>
      </c>
      <c r="C101" s="4" t="s">
        <v>141</v>
      </c>
      <c r="D101" s="4" t="s">
        <v>68</v>
      </c>
      <c r="E101" s="4"/>
      <c r="F101" s="32">
        <v>1211.2</v>
      </c>
      <c r="G101" s="32">
        <v>1183.2</v>
      </c>
      <c r="H101" s="32">
        <f t="shared" si="1"/>
        <v>28</v>
      </c>
    </row>
    <row r="102" spans="1:8">
      <c r="A102" s="4" t="s">
        <v>186</v>
      </c>
      <c r="B102" s="17" t="s">
        <v>20</v>
      </c>
      <c r="C102" s="4" t="s">
        <v>141</v>
      </c>
      <c r="D102" s="4" t="s">
        <v>68</v>
      </c>
      <c r="E102" s="4" t="s">
        <v>19</v>
      </c>
      <c r="F102" s="32">
        <v>1211.2</v>
      </c>
      <c r="G102" s="32">
        <v>1183.2</v>
      </c>
      <c r="H102" s="32">
        <f t="shared" si="1"/>
        <v>28</v>
      </c>
    </row>
    <row r="103" spans="1:8" ht="47.25">
      <c r="A103" s="2" t="s">
        <v>189</v>
      </c>
      <c r="B103" s="18" t="s">
        <v>148</v>
      </c>
      <c r="C103" s="2" t="s">
        <v>141</v>
      </c>
      <c r="D103" s="2" t="s">
        <v>68</v>
      </c>
      <c r="E103" s="2" t="s">
        <v>147</v>
      </c>
      <c r="F103" s="29">
        <v>1211.2</v>
      </c>
      <c r="G103" s="29">
        <v>1183.2</v>
      </c>
      <c r="H103" s="32">
        <f t="shared" si="1"/>
        <v>28</v>
      </c>
    </row>
    <row r="104" spans="1:8" ht="31.5">
      <c r="A104" s="4" t="s">
        <v>190</v>
      </c>
      <c r="B104" s="17" t="s">
        <v>16</v>
      </c>
      <c r="C104" s="4" t="s">
        <v>141</v>
      </c>
      <c r="D104" s="4" t="s">
        <v>15</v>
      </c>
      <c r="E104" s="4"/>
      <c r="F104" s="32">
        <v>797.5</v>
      </c>
      <c r="G104" s="32">
        <v>675.5</v>
      </c>
      <c r="H104" s="32">
        <f t="shared" si="1"/>
        <v>122</v>
      </c>
    </row>
    <row r="105" spans="1:8" ht="31.5">
      <c r="A105" s="4" t="s">
        <v>191</v>
      </c>
      <c r="B105" s="17" t="s">
        <v>18</v>
      </c>
      <c r="C105" s="4" t="s">
        <v>141</v>
      </c>
      <c r="D105" s="4" t="s">
        <v>17</v>
      </c>
      <c r="E105" s="4"/>
      <c r="F105" s="32">
        <v>797.5</v>
      </c>
      <c r="G105" s="32">
        <v>675.5</v>
      </c>
      <c r="H105" s="32">
        <f t="shared" si="1"/>
        <v>122</v>
      </c>
    </row>
    <row r="106" spans="1:8">
      <c r="A106" s="4" t="s">
        <v>192</v>
      </c>
      <c r="B106" s="17" t="s">
        <v>20</v>
      </c>
      <c r="C106" s="4" t="s">
        <v>141</v>
      </c>
      <c r="D106" s="4" t="s">
        <v>17</v>
      </c>
      <c r="E106" s="4" t="s">
        <v>19</v>
      </c>
      <c r="F106" s="32">
        <v>797.5</v>
      </c>
      <c r="G106" s="32">
        <v>675.5</v>
      </c>
      <c r="H106" s="32">
        <f t="shared" si="1"/>
        <v>122</v>
      </c>
    </row>
    <row r="107" spans="1:8" ht="47.25">
      <c r="A107" s="2" t="s">
        <v>193</v>
      </c>
      <c r="B107" s="18" t="s">
        <v>148</v>
      </c>
      <c r="C107" s="2" t="s">
        <v>141</v>
      </c>
      <c r="D107" s="2" t="s">
        <v>17</v>
      </c>
      <c r="E107" s="2" t="s">
        <v>147</v>
      </c>
      <c r="F107" s="29">
        <v>797.5</v>
      </c>
      <c r="G107" s="29">
        <v>675.5</v>
      </c>
      <c r="H107" s="32">
        <f t="shared" si="1"/>
        <v>122</v>
      </c>
    </row>
    <row r="108" spans="1:8">
      <c r="A108" s="4" t="s">
        <v>195</v>
      </c>
      <c r="B108" s="17" t="s">
        <v>155</v>
      </c>
      <c r="C108" s="4" t="s">
        <v>141</v>
      </c>
      <c r="D108" s="4" t="s">
        <v>154</v>
      </c>
      <c r="E108" s="4"/>
      <c r="F108" s="32">
        <v>7.3</v>
      </c>
      <c r="G108" s="32">
        <v>7.3</v>
      </c>
      <c r="H108" s="32">
        <f t="shared" si="1"/>
        <v>0</v>
      </c>
    </row>
    <row r="109" spans="1:8">
      <c r="A109" s="4" t="s">
        <v>197</v>
      </c>
      <c r="B109" s="17" t="s">
        <v>158</v>
      </c>
      <c r="C109" s="4" t="s">
        <v>141</v>
      </c>
      <c r="D109" s="4" t="s">
        <v>157</v>
      </c>
      <c r="E109" s="4"/>
      <c r="F109" s="32">
        <v>7.3</v>
      </c>
      <c r="G109" s="32">
        <v>7.3</v>
      </c>
      <c r="H109" s="32">
        <f t="shared" si="1"/>
        <v>0</v>
      </c>
    </row>
    <row r="110" spans="1:8">
      <c r="A110" s="4" t="s">
        <v>198</v>
      </c>
      <c r="B110" s="17" t="s">
        <v>20</v>
      </c>
      <c r="C110" s="4" t="s">
        <v>141</v>
      </c>
      <c r="D110" s="4" t="s">
        <v>157</v>
      </c>
      <c r="E110" s="4" t="s">
        <v>19</v>
      </c>
      <c r="F110" s="32">
        <v>7.3</v>
      </c>
      <c r="G110" s="32">
        <v>7.3</v>
      </c>
      <c r="H110" s="32">
        <f t="shared" si="1"/>
        <v>0</v>
      </c>
    </row>
    <row r="111" spans="1:8" ht="47.25">
      <c r="A111" s="2" t="s">
        <v>65</v>
      </c>
      <c r="B111" s="18" t="s">
        <v>148</v>
      </c>
      <c r="C111" s="2" t="s">
        <v>141</v>
      </c>
      <c r="D111" s="2" t="s">
        <v>157</v>
      </c>
      <c r="E111" s="2" t="s">
        <v>147</v>
      </c>
      <c r="F111" s="29">
        <v>7.3</v>
      </c>
      <c r="G111" s="29">
        <v>7.3</v>
      </c>
      <c r="H111" s="32">
        <f t="shared" si="1"/>
        <v>0</v>
      </c>
    </row>
    <row r="112" spans="1:8" ht="47.25">
      <c r="A112" s="4" t="s">
        <v>199</v>
      </c>
      <c r="B112" s="17" t="s">
        <v>163</v>
      </c>
      <c r="C112" s="4" t="s">
        <v>162</v>
      </c>
      <c r="D112" s="4"/>
      <c r="E112" s="4"/>
      <c r="F112" s="32">
        <v>170.2</v>
      </c>
      <c r="G112" s="32">
        <v>148.9</v>
      </c>
      <c r="H112" s="32">
        <f t="shared" si="1"/>
        <v>21.299999999999983</v>
      </c>
    </row>
    <row r="113" spans="1:8" ht="47.25">
      <c r="A113" s="4" t="s">
        <v>200</v>
      </c>
      <c r="B113" s="17" t="s">
        <v>66</v>
      </c>
      <c r="C113" s="4" t="s">
        <v>162</v>
      </c>
      <c r="D113" s="4" t="s">
        <v>65</v>
      </c>
      <c r="E113" s="4"/>
      <c r="F113" s="32">
        <v>170.2</v>
      </c>
      <c r="G113" s="32">
        <v>148.9</v>
      </c>
      <c r="H113" s="32">
        <f t="shared" si="1"/>
        <v>21.299999999999983</v>
      </c>
    </row>
    <row r="114" spans="1:8">
      <c r="A114" s="4" t="s">
        <v>201</v>
      </c>
      <c r="B114" s="17" t="s">
        <v>69</v>
      </c>
      <c r="C114" s="4" t="s">
        <v>162</v>
      </c>
      <c r="D114" s="4" t="s">
        <v>68</v>
      </c>
      <c r="E114" s="4"/>
      <c r="F114" s="32">
        <v>170.2</v>
      </c>
      <c r="G114" s="32">
        <v>148.9</v>
      </c>
      <c r="H114" s="32">
        <f t="shared" si="1"/>
        <v>21.299999999999983</v>
      </c>
    </row>
    <row r="115" spans="1:8">
      <c r="A115" s="4" t="s">
        <v>202</v>
      </c>
      <c r="B115" s="17" t="s">
        <v>20</v>
      </c>
      <c r="C115" s="4" t="s">
        <v>162</v>
      </c>
      <c r="D115" s="4" t="s">
        <v>68</v>
      </c>
      <c r="E115" s="4" t="s">
        <v>19</v>
      </c>
      <c r="F115" s="32">
        <v>170.2</v>
      </c>
      <c r="G115" s="32">
        <v>148.9</v>
      </c>
      <c r="H115" s="32">
        <f t="shared" si="1"/>
        <v>21.299999999999983</v>
      </c>
    </row>
    <row r="116" spans="1:8" ht="47.25">
      <c r="A116" s="2" t="s">
        <v>203</v>
      </c>
      <c r="B116" s="18" t="s">
        <v>148</v>
      </c>
      <c r="C116" s="2" t="s">
        <v>162</v>
      </c>
      <c r="D116" s="2" t="s">
        <v>68</v>
      </c>
      <c r="E116" s="2" t="s">
        <v>147</v>
      </c>
      <c r="F116" s="29">
        <v>170.2</v>
      </c>
      <c r="G116" s="29">
        <v>148.9</v>
      </c>
      <c r="H116" s="32">
        <f t="shared" si="1"/>
        <v>21.299999999999983</v>
      </c>
    </row>
    <row r="117" spans="1:8" ht="63">
      <c r="A117" s="4" t="s">
        <v>204</v>
      </c>
      <c r="B117" s="19" t="s">
        <v>170</v>
      </c>
      <c r="C117" s="4" t="s">
        <v>169</v>
      </c>
      <c r="D117" s="4"/>
      <c r="E117" s="4"/>
      <c r="F117" s="32">
        <v>101.8</v>
      </c>
      <c r="G117" s="32">
        <v>96.7</v>
      </c>
      <c r="H117" s="32">
        <f t="shared" si="1"/>
        <v>5.0999999999999943</v>
      </c>
    </row>
    <row r="118" spans="1:8" ht="63">
      <c r="A118" s="4" t="s">
        <v>206</v>
      </c>
      <c r="B118" s="17" t="s">
        <v>310</v>
      </c>
      <c r="C118" s="4" t="s">
        <v>172</v>
      </c>
      <c r="D118" s="4"/>
      <c r="E118" s="4"/>
      <c r="F118" s="32">
        <v>41.3</v>
      </c>
      <c r="G118" s="32">
        <v>39.799999999999997</v>
      </c>
      <c r="H118" s="32">
        <f t="shared" si="1"/>
        <v>1.5</v>
      </c>
    </row>
    <row r="119" spans="1:8">
      <c r="A119" s="4" t="s">
        <v>207</v>
      </c>
      <c r="B119" s="17" t="s">
        <v>176</v>
      </c>
      <c r="C119" s="4" t="s">
        <v>172</v>
      </c>
      <c r="D119" s="4" t="s">
        <v>175</v>
      </c>
      <c r="E119" s="4"/>
      <c r="F119" s="32">
        <v>41.3</v>
      </c>
      <c r="G119" s="32">
        <v>39.799999999999997</v>
      </c>
      <c r="H119" s="32">
        <f t="shared" si="1"/>
        <v>1.5</v>
      </c>
    </row>
    <row r="120" spans="1:8">
      <c r="A120" s="4" t="s">
        <v>208</v>
      </c>
      <c r="B120" s="17" t="s">
        <v>179</v>
      </c>
      <c r="C120" s="4" t="s">
        <v>172</v>
      </c>
      <c r="D120" s="4" t="s">
        <v>178</v>
      </c>
      <c r="E120" s="4"/>
      <c r="F120" s="32">
        <v>41.3</v>
      </c>
      <c r="G120" s="32">
        <v>39.799999999999997</v>
      </c>
      <c r="H120" s="32">
        <f t="shared" si="1"/>
        <v>1.5</v>
      </c>
    </row>
    <row r="121" spans="1:8" ht="31.5">
      <c r="A121" s="4" t="s">
        <v>209</v>
      </c>
      <c r="B121" s="17" t="s">
        <v>182</v>
      </c>
      <c r="C121" s="4" t="s">
        <v>172</v>
      </c>
      <c r="D121" s="4" t="s">
        <v>178</v>
      </c>
      <c r="E121" s="4" t="s">
        <v>181</v>
      </c>
      <c r="F121" s="32">
        <v>41.3</v>
      </c>
      <c r="G121" s="32">
        <v>39.799999999999997</v>
      </c>
      <c r="H121" s="32">
        <f t="shared" si="1"/>
        <v>1.5</v>
      </c>
    </row>
    <row r="122" spans="1:8">
      <c r="A122" s="2" t="s">
        <v>210</v>
      </c>
      <c r="B122" s="18" t="s">
        <v>185</v>
      </c>
      <c r="C122" s="2" t="s">
        <v>172</v>
      </c>
      <c r="D122" s="2" t="s">
        <v>178</v>
      </c>
      <c r="E122" s="2" t="s">
        <v>184</v>
      </c>
      <c r="F122" s="29">
        <v>41.3</v>
      </c>
      <c r="G122" s="29">
        <v>39.799999999999997</v>
      </c>
      <c r="H122" s="32">
        <f t="shared" si="1"/>
        <v>1.5</v>
      </c>
    </row>
    <row r="123" spans="1:8" ht="63">
      <c r="A123" s="4" t="s">
        <v>213</v>
      </c>
      <c r="B123" s="17" t="s">
        <v>311</v>
      </c>
      <c r="C123" s="4" t="s">
        <v>187</v>
      </c>
      <c r="D123" s="4"/>
      <c r="E123" s="4"/>
      <c r="F123" s="32">
        <v>60.4</v>
      </c>
      <c r="G123" s="32">
        <v>56.9</v>
      </c>
      <c r="H123" s="32">
        <f t="shared" si="1"/>
        <v>3.5</v>
      </c>
    </row>
    <row r="124" spans="1:8">
      <c r="A124" s="4" t="s">
        <v>214</v>
      </c>
      <c r="B124" s="17" t="s">
        <v>176</v>
      </c>
      <c r="C124" s="4" t="s">
        <v>187</v>
      </c>
      <c r="D124" s="4" t="s">
        <v>175</v>
      </c>
      <c r="E124" s="4"/>
      <c r="F124" s="32">
        <v>60.4</v>
      </c>
      <c r="G124" s="32">
        <v>56.9</v>
      </c>
      <c r="H124" s="32">
        <f t="shared" si="1"/>
        <v>3.5</v>
      </c>
    </row>
    <row r="125" spans="1:8">
      <c r="A125" s="4" t="s">
        <v>215</v>
      </c>
      <c r="B125" s="17" t="s">
        <v>179</v>
      </c>
      <c r="C125" s="4" t="s">
        <v>187</v>
      </c>
      <c r="D125" s="4" t="s">
        <v>178</v>
      </c>
      <c r="E125" s="4"/>
      <c r="F125" s="32">
        <v>60.4</v>
      </c>
      <c r="G125" s="32">
        <v>56.9</v>
      </c>
      <c r="H125" s="32">
        <f t="shared" si="1"/>
        <v>3.5</v>
      </c>
    </row>
    <row r="126" spans="1:8" ht="31.5">
      <c r="A126" s="4" t="s">
        <v>216</v>
      </c>
      <c r="B126" s="17" t="s">
        <v>182</v>
      </c>
      <c r="C126" s="4" t="s">
        <v>187</v>
      </c>
      <c r="D126" s="4" t="s">
        <v>178</v>
      </c>
      <c r="E126" s="4" t="s">
        <v>181</v>
      </c>
      <c r="F126" s="32">
        <v>60.4</v>
      </c>
      <c r="G126" s="32">
        <v>56.9</v>
      </c>
      <c r="H126" s="32">
        <f t="shared" si="1"/>
        <v>3.5</v>
      </c>
    </row>
    <row r="127" spans="1:8">
      <c r="A127" s="2" t="s">
        <v>217</v>
      </c>
      <c r="B127" s="18" t="s">
        <v>185</v>
      </c>
      <c r="C127" s="2" t="s">
        <v>187</v>
      </c>
      <c r="D127" s="2" t="s">
        <v>178</v>
      </c>
      <c r="E127" s="2" t="s">
        <v>184</v>
      </c>
      <c r="F127" s="29">
        <v>60.4</v>
      </c>
      <c r="G127" s="29">
        <v>56.9</v>
      </c>
      <c r="H127" s="32">
        <f t="shared" si="1"/>
        <v>3.5</v>
      </c>
    </row>
    <row r="128" spans="1:8">
      <c r="A128" s="4" t="s">
        <v>218</v>
      </c>
      <c r="B128" s="17" t="s">
        <v>22</v>
      </c>
      <c r="C128" s="4" t="s">
        <v>194</v>
      </c>
      <c r="D128" s="4"/>
      <c r="E128" s="4"/>
      <c r="F128" s="32">
        <v>2028.4</v>
      </c>
      <c r="G128" s="32">
        <v>2009</v>
      </c>
      <c r="H128" s="32">
        <f t="shared" si="1"/>
        <v>19.400000000000091</v>
      </c>
    </row>
    <row r="129" spans="1:8">
      <c r="A129" s="4" t="s">
        <v>219</v>
      </c>
      <c r="B129" s="17" t="s">
        <v>139</v>
      </c>
      <c r="C129" s="4" t="s">
        <v>196</v>
      </c>
      <c r="D129" s="4"/>
      <c r="E129" s="4"/>
      <c r="F129" s="32">
        <v>629.6</v>
      </c>
      <c r="G129" s="32">
        <v>614.4</v>
      </c>
      <c r="H129" s="32">
        <f t="shared" si="1"/>
        <v>15.200000000000045</v>
      </c>
    </row>
    <row r="130" spans="1:8" ht="47.25">
      <c r="A130" s="4" t="s">
        <v>220</v>
      </c>
      <c r="B130" s="17" t="s">
        <v>66</v>
      </c>
      <c r="C130" s="4" t="s">
        <v>196</v>
      </c>
      <c r="D130" s="4" t="s">
        <v>65</v>
      </c>
      <c r="E130" s="4"/>
      <c r="F130" s="32">
        <v>547.9</v>
      </c>
      <c r="G130" s="32">
        <v>538.6</v>
      </c>
      <c r="H130" s="32">
        <f t="shared" si="1"/>
        <v>9.2999999999999545</v>
      </c>
    </row>
    <row r="131" spans="1:8">
      <c r="A131" s="4" t="s">
        <v>68</v>
      </c>
      <c r="B131" s="17" t="s">
        <v>69</v>
      </c>
      <c r="C131" s="4" t="s">
        <v>196</v>
      </c>
      <c r="D131" s="4" t="s">
        <v>68</v>
      </c>
      <c r="E131" s="4"/>
      <c r="F131" s="32">
        <v>547.9</v>
      </c>
      <c r="G131" s="32">
        <v>538.6</v>
      </c>
      <c r="H131" s="32">
        <f t="shared" si="1"/>
        <v>9.2999999999999545</v>
      </c>
    </row>
    <row r="132" spans="1:8">
      <c r="A132" s="4" t="s">
        <v>223</v>
      </c>
      <c r="B132" s="17" t="s">
        <v>20</v>
      </c>
      <c r="C132" s="4" t="s">
        <v>196</v>
      </c>
      <c r="D132" s="4" t="s">
        <v>68</v>
      </c>
      <c r="E132" s="4" t="s">
        <v>19</v>
      </c>
      <c r="F132" s="32">
        <v>547.9</v>
      </c>
      <c r="G132" s="32">
        <v>538.6</v>
      </c>
      <c r="H132" s="32">
        <f t="shared" si="1"/>
        <v>9.2999999999999545</v>
      </c>
    </row>
    <row r="133" spans="1:8">
      <c r="A133" s="2" t="s">
        <v>226</v>
      </c>
      <c r="B133" s="18" t="s">
        <v>22</v>
      </c>
      <c r="C133" s="2" t="s">
        <v>196</v>
      </c>
      <c r="D133" s="2" t="s">
        <v>68</v>
      </c>
      <c r="E133" s="2" t="s">
        <v>21</v>
      </c>
      <c r="F133" s="29">
        <v>547.9</v>
      </c>
      <c r="G133" s="29">
        <v>538.6</v>
      </c>
      <c r="H133" s="32">
        <f t="shared" si="1"/>
        <v>9.2999999999999545</v>
      </c>
    </row>
    <row r="134" spans="1:8" ht="31.5">
      <c r="A134" s="4" t="s">
        <v>229</v>
      </c>
      <c r="B134" s="17" t="s">
        <v>16</v>
      </c>
      <c r="C134" s="4" t="s">
        <v>196</v>
      </c>
      <c r="D134" s="4" t="s">
        <v>15</v>
      </c>
      <c r="E134" s="4"/>
      <c r="F134" s="32">
        <v>81.7</v>
      </c>
      <c r="G134" s="32">
        <v>75.8</v>
      </c>
      <c r="H134" s="32">
        <f t="shared" si="1"/>
        <v>5.9000000000000057</v>
      </c>
    </row>
    <row r="135" spans="1:8" ht="31.5">
      <c r="A135" s="4" t="s">
        <v>232</v>
      </c>
      <c r="B135" s="17" t="s">
        <v>18</v>
      </c>
      <c r="C135" s="4" t="s">
        <v>196</v>
      </c>
      <c r="D135" s="4" t="s">
        <v>17</v>
      </c>
      <c r="E135" s="4"/>
      <c r="F135" s="32">
        <v>81.7</v>
      </c>
      <c r="G135" s="32">
        <v>75.8</v>
      </c>
      <c r="H135" s="32">
        <f t="shared" si="1"/>
        <v>5.9000000000000057</v>
      </c>
    </row>
    <row r="136" spans="1:8">
      <c r="A136" s="4" t="s">
        <v>235</v>
      </c>
      <c r="B136" s="17" t="s">
        <v>20</v>
      </c>
      <c r="C136" s="4" t="s">
        <v>196</v>
      </c>
      <c r="D136" s="4" t="s">
        <v>17</v>
      </c>
      <c r="E136" s="4" t="s">
        <v>19</v>
      </c>
      <c r="F136" s="32">
        <v>81.7</v>
      </c>
      <c r="G136" s="32">
        <v>75.8</v>
      </c>
      <c r="H136" s="32">
        <f t="shared" si="1"/>
        <v>5.9000000000000057</v>
      </c>
    </row>
    <row r="137" spans="1:8">
      <c r="A137" s="2" t="s">
        <v>238</v>
      </c>
      <c r="B137" s="18" t="s">
        <v>22</v>
      </c>
      <c r="C137" s="2" t="s">
        <v>196</v>
      </c>
      <c r="D137" s="2" t="s">
        <v>17</v>
      </c>
      <c r="E137" s="2" t="s">
        <v>21</v>
      </c>
      <c r="F137" s="29">
        <v>81.7</v>
      </c>
      <c r="G137" s="29">
        <v>75.8</v>
      </c>
      <c r="H137" s="32">
        <f t="shared" si="1"/>
        <v>5.9000000000000057</v>
      </c>
    </row>
    <row r="138" spans="1:8" ht="47.25">
      <c r="A138" s="4" t="s">
        <v>241</v>
      </c>
      <c r="B138" s="17" t="s">
        <v>163</v>
      </c>
      <c r="C138" s="4" t="s">
        <v>205</v>
      </c>
      <c r="D138" s="4"/>
      <c r="E138" s="4"/>
      <c r="F138" s="32">
        <v>659.4</v>
      </c>
      <c r="G138" s="32">
        <v>659.3</v>
      </c>
      <c r="H138" s="32">
        <f t="shared" si="1"/>
        <v>0.10000000000002274</v>
      </c>
    </row>
    <row r="139" spans="1:8" ht="47.25">
      <c r="A139" s="4" t="s">
        <v>244</v>
      </c>
      <c r="B139" s="17" t="s">
        <v>66</v>
      </c>
      <c r="C139" s="4" t="s">
        <v>205</v>
      </c>
      <c r="D139" s="4" t="s">
        <v>65</v>
      </c>
      <c r="E139" s="4"/>
      <c r="F139" s="32">
        <v>659.4</v>
      </c>
      <c r="G139" s="32">
        <v>659.3</v>
      </c>
      <c r="H139" s="32">
        <f t="shared" si="1"/>
        <v>0.10000000000002274</v>
      </c>
    </row>
    <row r="140" spans="1:8">
      <c r="A140" s="4" t="s">
        <v>247</v>
      </c>
      <c r="B140" s="17" t="s">
        <v>69</v>
      </c>
      <c r="C140" s="4" t="s">
        <v>205</v>
      </c>
      <c r="D140" s="4" t="s">
        <v>68</v>
      </c>
      <c r="E140" s="4"/>
      <c r="F140" s="32">
        <v>659.4</v>
      </c>
      <c r="G140" s="32">
        <v>659.3</v>
      </c>
      <c r="H140" s="32">
        <f t="shared" si="1"/>
        <v>0.10000000000002274</v>
      </c>
    </row>
    <row r="141" spans="1:8">
      <c r="A141" s="4" t="s">
        <v>248</v>
      </c>
      <c r="B141" s="17" t="s">
        <v>20</v>
      </c>
      <c r="C141" s="4" t="s">
        <v>205</v>
      </c>
      <c r="D141" s="4" t="s">
        <v>68</v>
      </c>
      <c r="E141" s="4" t="s">
        <v>19</v>
      </c>
      <c r="F141" s="32">
        <v>659.4</v>
      </c>
      <c r="G141" s="32">
        <v>659.3</v>
      </c>
      <c r="H141" s="32">
        <f t="shared" ref="H141:H179" si="2">F141-G141</f>
        <v>0.10000000000002274</v>
      </c>
    </row>
    <row r="142" spans="1:8">
      <c r="A142" s="2" t="s">
        <v>251</v>
      </c>
      <c r="B142" s="18" t="s">
        <v>22</v>
      </c>
      <c r="C142" s="2" t="s">
        <v>205</v>
      </c>
      <c r="D142" s="2" t="s">
        <v>68</v>
      </c>
      <c r="E142" s="2" t="s">
        <v>21</v>
      </c>
      <c r="F142" s="29">
        <v>659.4</v>
      </c>
      <c r="G142" s="29">
        <v>659.3</v>
      </c>
      <c r="H142" s="32">
        <f t="shared" si="2"/>
        <v>0.10000000000002274</v>
      </c>
    </row>
    <row r="143" spans="1:8" ht="31.5">
      <c r="A143" s="4" t="s">
        <v>252</v>
      </c>
      <c r="B143" s="17" t="s">
        <v>212</v>
      </c>
      <c r="C143" s="4" t="s">
        <v>211</v>
      </c>
      <c r="D143" s="4"/>
      <c r="E143" s="4"/>
      <c r="F143" s="32">
        <v>739.4</v>
      </c>
      <c r="G143" s="32">
        <v>735.3</v>
      </c>
      <c r="H143" s="32">
        <f t="shared" si="2"/>
        <v>4.1000000000000227</v>
      </c>
    </row>
    <row r="144" spans="1:8" ht="47.25">
      <c r="A144" s="4" t="s">
        <v>255</v>
      </c>
      <c r="B144" s="17" t="s">
        <v>66</v>
      </c>
      <c r="C144" s="4" t="s">
        <v>211</v>
      </c>
      <c r="D144" s="4" t="s">
        <v>65</v>
      </c>
      <c r="E144" s="4"/>
      <c r="F144" s="32">
        <v>726.3</v>
      </c>
      <c r="G144" s="32">
        <v>722.2</v>
      </c>
      <c r="H144" s="32">
        <f t="shared" si="2"/>
        <v>4.0999999999999091</v>
      </c>
    </row>
    <row r="145" spans="1:8">
      <c r="A145" s="4" t="s">
        <v>258</v>
      </c>
      <c r="B145" s="17" t="s">
        <v>69</v>
      </c>
      <c r="C145" s="4" t="s">
        <v>211</v>
      </c>
      <c r="D145" s="4" t="s">
        <v>68</v>
      </c>
      <c r="E145" s="4"/>
      <c r="F145" s="32">
        <v>726.3</v>
      </c>
      <c r="G145" s="32">
        <v>722.2</v>
      </c>
      <c r="H145" s="32">
        <f t="shared" si="2"/>
        <v>4.0999999999999091</v>
      </c>
    </row>
    <row r="146" spans="1:8">
      <c r="A146" s="4" t="s">
        <v>259</v>
      </c>
      <c r="B146" s="17" t="s">
        <v>20</v>
      </c>
      <c r="C146" s="4" t="s">
        <v>211</v>
      </c>
      <c r="D146" s="4" t="s">
        <v>68</v>
      </c>
      <c r="E146" s="4" t="s">
        <v>19</v>
      </c>
      <c r="F146" s="32">
        <v>726.3</v>
      </c>
      <c r="G146" s="32">
        <v>722.2</v>
      </c>
      <c r="H146" s="32">
        <f t="shared" si="2"/>
        <v>4.0999999999999091</v>
      </c>
    </row>
    <row r="147" spans="1:8">
      <c r="A147" s="2" t="s">
        <v>262</v>
      </c>
      <c r="B147" s="18" t="s">
        <v>22</v>
      </c>
      <c r="C147" s="2" t="s">
        <v>211</v>
      </c>
      <c r="D147" s="2" t="s">
        <v>68</v>
      </c>
      <c r="E147" s="2" t="s">
        <v>21</v>
      </c>
      <c r="F147" s="29">
        <v>726.3</v>
      </c>
      <c r="G147" s="29">
        <v>722.2</v>
      </c>
      <c r="H147" s="32">
        <f t="shared" si="2"/>
        <v>4.0999999999999091</v>
      </c>
    </row>
    <row r="148" spans="1:8" ht="31.5">
      <c r="A148" s="4" t="s">
        <v>263</v>
      </c>
      <c r="B148" s="17" t="s">
        <v>16</v>
      </c>
      <c r="C148" s="4" t="s">
        <v>211</v>
      </c>
      <c r="D148" s="4" t="s">
        <v>15</v>
      </c>
      <c r="E148" s="4"/>
      <c r="F148" s="32">
        <v>13.1</v>
      </c>
      <c r="G148" s="32">
        <v>13.1</v>
      </c>
      <c r="H148" s="32">
        <f t="shared" si="2"/>
        <v>0</v>
      </c>
    </row>
    <row r="149" spans="1:8" ht="31.5">
      <c r="A149" s="4" t="s">
        <v>266</v>
      </c>
      <c r="B149" s="17" t="s">
        <v>18</v>
      </c>
      <c r="C149" s="4" t="s">
        <v>211</v>
      </c>
      <c r="D149" s="4" t="s">
        <v>17</v>
      </c>
      <c r="E149" s="4"/>
      <c r="F149" s="32">
        <v>13.1</v>
      </c>
      <c r="G149" s="32">
        <v>13.1</v>
      </c>
      <c r="H149" s="32">
        <f t="shared" si="2"/>
        <v>0</v>
      </c>
    </row>
    <row r="150" spans="1:8">
      <c r="A150" s="4" t="s">
        <v>269</v>
      </c>
      <c r="B150" s="17" t="s">
        <v>20</v>
      </c>
      <c r="C150" s="4" t="s">
        <v>211</v>
      </c>
      <c r="D150" s="4" t="s">
        <v>17</v>
      </c>
      <c r="E150" s="4" t="s">
        <v>19</v>
      </c>
      <c r="F150" s="32">
        <v>13.1</v>
      </c>
      <c r="G150" s="32">
        <v>13.1</v>
      </c>
      <c r="H150" s="32">
        <f t="shared" si="2"/>
        <v>0</v>
      </c>
    </row>
    <row r="151" spans="1:8">
      <c r="A151" s="2" t="s">
        <v>270</v>
      </c>
      <c r="B151" s="18" t="s">
        <v>22</v>
      </c>
      <c r="C151" s="2" t="s">
        <v>211</v>
      </c>
      <c r="D151" s="2" t="s">
        <v>17</v>
      </c>
      <c r="E151" s="2" t="s">
        <v>21</v>
      </c>
      <c r="F151" s="29">
        <v>13.1</v>
      </c>
      <c r="G151" s="29">
        <v>13.1</v>
      </c>
      <c r="H151" s="32">
        <f t="shared" si="2"/>
        <v>0</v>
      </c>
    </row>
    <row r="152" spans="1:8">
      <c r="A152" s="4" t="s">
        <v>271</v>
      </c>
      <c r="B152" s="17" t="s">
        <v>222</v>
      </c>
      <c r="C152" s="4" t="s">
        <v>221</v>
      </c>
      <c r="D152" s="4"/>
      <c r="E152" s="4"/>
      <c r="F152" s="32">
        <v>74.8</v>
      </c>
      <c r="G152" s="32">
        <v>74.8</v>
      </c>
      <c r="H152" s="32">
        <f t="shared" si="2"/>
        <v>0</v>
      </c>
    </row>
    <row r="153" spans="1:8">
      <c r="A153" s="4" t="s">
        <v>274</v>
      </c>
      <c r="B153" s="17" t="s">
        <v>225</v>
      </c>
      <c r="C153" s="4" t="s">
        <v>224</v>
      </c>
      <c r="D153" s="4"/>
      <c r="E153" s="4"/>
      <c r="F153" s="32">
        <v>74.8</v>
      </c>
      <c r="G153" s="32">
        <v>74.8</v>
      </c>
      <c r="H153" s="32">
        <f t="shared" si="2"/>
        <v>0</v>
      </c>
    </row>
    <row r="154" spans="1:8">
      <c r="A154" s="4" t="s">
        <v>277</v>
      </c>
      <c r="B154" s="17" t="s">
        <v>228</v>
      </c>
      <c r="C154" s="4" t="s">
        <v>224</v>
      </c>
      <c r="D154" s="4" t="s">
        <v>227</v>
      </c>
      <c r="E154" s="4"/>
      <c r="F154" s="32">
        <v>74.8</v>
      </c>
      <c r="G154" s="32">
        <v>74.8</v>
      </c>
      <c r="H154" s="32">
        <f t="shared" si="2"/>
        <v>0</v>
      </c>
    </row>
    <row r="155" spans="1:8">
      <c r="A155" s="4" t="s">
        <v>278</v>
      </c>
      <c r="B155" s="17" t="s">
        <v>231</v>
      </c>
      <c r="C155" s="4" t="s">
        <v>224</v>
      </c>
      <c r="D155" s="4" t="s">
        <v>230</v>
      </c>
      <c r="E155" s="4"/>
      <c r="F155" s="32">
        <v>74.8</v>
      </c>
      <c r="G155" s="32">
        <v>74.8</v>
      </c>
      <c r="H155" s="32">
        <f t="shared" si="2"/>
        <v>0</v>
      </c>
    </row>
    <row r="156" spans="1:8">
      <c r="A156" s="4" t="s">
        <v>279</v>
      </c>
      <c r="B156" s="17" t="s">
        <v>234</v>
      </c>
      <c r="C156" s="4" t="s">
        <v>224</v>
      </c>
      <c r="D156" s="4" t="s">
        <v>230</v>
      </c>
      <c r="E156" s="4" t="s">
        <v>233</v>
      </c>
      <c r="F156" s="32">
        <v>74.8</v>
      </c>
      <c r="G156" s="32">
        <v>74.8</v>
      </c>
      <c r="H156" s="32">
        <f t="shared" si="2"/>
        <v>0</v>
      </c>
    </row>
    <row r="157" spans="1:8">
      <c r="A157" s="2" t="s">
        <v>280</v>
      </c>
      <c r="B157" s="18" t="s">
        <v>237</v>
      </c>
      <c r="C157" s="2" t="s">
        <v>224</v>
      </c>
      <c r="D157" s="2" t="s">
        <v>230</v>
      </c>
      <c r="E157" s="2" t="s">
        <v>236</v>
      </c>
      <c r="F157" s="29">
        <v>74.8</v>
      </c>
      <c r="G157" s="29">
        <v>74.8</v>
      </c>
      <c r="H157" s="32">
        <f t="shared" si="2"/>
        <v>0</v>
      </c>
    </row>
    <row r="158" spans="1:8">
      <c r="A158" s="4" t="s">
        <v>281</v>
      </c>
      <c r="B158" s="17" t="s">
        <v>240</v>
      </c>
      <c r="C158" s="4" t="s">
        <v>239</v>
      </c>
      <c r="D158" s="4"/>
      <c r="E158" s="4"/>
      <c r="F158" s="32">
        <v>91.4</v>
      </c>
      <c r="G158" s="32">
        <f>G165+G174+G160</f>
        <v>80.3</v>
      </c>
      <c r="H158" s="32">
        <f t="shared" si="2"/>
        <v>11.100000000000009</v>
      </c>
    </row>
    <row r="159" spans="1:8">
      <c r="A159" s="4" t="s">
        <v>312</v>
      </c>
      <c r="B159" s="17" t="s">
        <v>243</v>
      </c>
      <c r="C159" s="4" t="s">
        <v>242</v>
      </c>
      <c r="D159" s="4"/>
      <c r="E159" s="4"/>
      <c r="F159" s="32">
        <v>91.4</v>
      </c>
      <c r="G159" s="32">
        <v>80.3</v>
      </c>
      <c r="H159" s="32">
        <f t="shared" si="2"/>
        <v>11.100000000000009</v>
      </c>
    </row>
    <row r="160" spans="1:8">
      <c r="A160" s="4" t="s">
        <v>313</v>
      </c>
      <c r="B160" s="17" t="s">
        <v>257</v>
      </c>
      <c r="C160" s="4" t="s">
        <v>256</v>
      </c>
      <c r="D160" s="4"/>
      <c r="E160" s="4"/>
      <c r="F160" s="32">
        <v>1</v>
      </c>
      <c r="G160" s="32">
        <v>0</v>
      </c>
      <c r="H160" s="32">
        <f t="shared" si="2"/>
        <v>1</v>
      </c>
    </row>
    <row r="161" spans="1:8">
      <c r="A161" s="4" t="s">
        <v>314</v>
      </c>
      <c r="B161" s="17" t="s">
        <v>155</v>
      </c>
      <c r="C161" s="4" t="s">
        <v>256</v>
      </c>
      <c r="D161" s="4" t="s">
        <v>154</v>
      </c>
      <c r="E161" s="4"/>
      <c r="F161" s="32">
        <v>1</v>
      </c>
      <c r="G161" s="32">
        <v>0</v>
      </c>
      <c r="H161" s="32">
        <f t="shared" si="2"/>
        <v>1</v>
      </c>
    </row>
    <row r="162" spans="1:8">
      <c r="A162" s="4" t="s">
        <v>315</v>
      </c>
      <c r="B162" s="17" t="s">
        <v>261</v>
      </c>
      <c r="C162" s="4" t="s">
        <v>256</v>
      </c>
      <c r="D162" s="4" t="s">
        <v>260</v>
      </c>
      <c r="E162" s="4"/>
      <c r="F162" s="32">
        <v>1</v>
      </c>
      <c r="G162" s="32">
        <v>0</v>
      </c>
      <c r="H162" s="32">
        <f t="shared" si="2"/>
        <v>1</v>
      </c>
    </row>
    <row r="163" spans="1:8">
      <c r="A163" s="4" t="s">
        <v>316</v>
      </c>
      <c r="B163" s="17" t="s">
        <v>20</v>
      </c>
      <c r="C163" s="4" t="s">
        <v>256</v>
      </c>
      <c r="D163" s="4" t="s">
        <v>260</v>
      </c>
      <c r="E163" s="4" t="s">
        <v>19</v>
      </c>
      <c r="F163" s="32">
        <v>1</v>
      </c>
      <c r="G163" s="32">
        <v>0</v>
      </c>
      <c r="H163" s="32">
        <f t="shared" si="2"/>
        <v>1</v>
      </c>
    </row>
    <row r="164" spans="1:8">
      <c r="A164" s="2" t="s">
        <v>317</v>
      </c>
      <c r="B164" s="18" t="s">
        <v>265</v>
      </c>
      <c r="C164" s="2" t="s">
        <v>256</v>
      </c>
      <c r="D164" s="2" t="s">
        <v>260</v>
      </c>
      <c r="E164" s="2" t="s">
        <v>264</v>
      </c>
      <c r="F164" s="29">
        <v>1</v>
      </c>
      <c r="G164" s="29">
        <v>0</v>
      </c>
      <c r="H164" s="32">
        <f t="shared" si="2"/>
        <v>1</v>
      </c>
    </row>
    <row r="165" spans="1:8" ht="31.5">
      <c r="A165" s="4" t="s">
        <v>318</v>
      </c>
      <c r="B165" s="17" t="s">
        <v>268</v>
      </c>
      <c r="C165" s="4" t="s">
        <v>267</v>
      </c>
      <c r="D165" s="4"/>
      <c r="E165" s="4"/>
      <c r="F165" s="32">
        <v>86.9</v>
      </c>
      <c r="G165" s="32">
        <f>G166+G170</f>
        <v>80.3</v>
      </c>
      <c r="H165" s="32">
        <f t="shared" si="2"/>
        <v>6.6000000000000085</v>
      </c>
    </row>
    <row r="166" spans="1:8" ht="47.25">
      <c r="A166" s="4" t="s">
        <v>319</v>
      </c>
      <c r="B166" s="17" t="s">
        <v>66</v>
      </c>
      <c r="C166" s="4" t="s">
        <v>267</v>
      </c>
      <c r="D166" s="4" t="s">
        <v>65</v>
      </c>
      <c r="E166" s="4"/>
      <c r="F166" s="32">
        <v>63.9</v>
      </c>
      <c r="G166" s="32">
        <v>63.9</v>
      </c>
      <c r="H166" s="32">
        <f t="shared" si="2"/>
        <v>0</v>
      </c>
    </row>
    <row r="167" spans="1:8">
      <c r="A167" s="4" t="s">
        <v>320</v>
      </c>
      <c r="B167" s="17" t="s">
        <v>69</v>
      </c>
      <c r="C167" s="4" t="s">
        <v>267</v>
      </c>
      <c r="D167" s="4" t="s">
        <v>68</v>
      </c>
      <c r="E167" s="4"/>
      <c r="F167" s="32">
        <v>63.9</v>
      </c>
      <c r="G167" s="32">
        <v>63.9</v>
      </c>
      <c r="H167" s="32">
        <f t="shared" si="2"/>
        <v>0</v>
      </c>
    </row>
    <row r="168" spans="1:8">
      <c r="A168" s="4" t="s">
        <v>321</v>
      </c>
      <c r="B168" s="17" t="s">
        <v>273</v>
      </c>
      <c r="C168" s="4" t="s">
        <v>267</v>
      </c>
      <c r="D168" s="4" t="s">
        <v>68</v>
      </c>
      <c r="E168" s="4" t="s">
        <v>272</v>
      </c>
      <c r="F168" s="32">
        <v>63.9</v>
      </c>
      <c r="G168" s="32">
        <v>63.9</v>
      </c>
      <c r="H168" s="32">
        <f t="shared" si="2"/>
        <v>0</v>
      </c>
    </row>
    <row r="169" spans="1:8">
      <c r="A169" s="2" t="s">
        <v>322</v>
      </c>
      <c r="B169" s="18" t="s">
        <v>276</v>
      </c>
      <c r="C169" s="2" t="s">
        <v>267</v>
      </c>
      <c r="D169" s="2" t="s">
        <v>68</v>
      </c>
      <c r="E169" s="2" t="s">
        <v>275</v>
      </c>
      <c r="F169" s="29">
        <v>63.9</v>
      </c>
      <c r="G169" s="29">
        <v>63.9</v>
      </c>
      <c r="H169" s="32">
        <f t="shared" si="2"/>
        <v>0</v>
      </c>
    </row>
    <row r="170" spans="1:8" ht="31.5">
      <c r="A170" s="4" t="s">
        <v>323</v>
      </c>
      <c r="B170" s="17" t="s">
        <v>16</v>
      </c>
      <c r="C170" s="4" t="s">
        <v>267</v>
      </c>
      <c r="D170" s="4" t="s">
        <v>15</v>
      </c>
      <c r="E170" s="4"/>
      <c r="F170" s="32">
        <v>23</v>
      </c>
      <c r="G170" s="32">
        <v>16.399999999999999</v>
      </c>
      <c r="H170" s="32">
        <f t="shared" si="2"/>
        <v>6.6000000000000014</v>
      </c>
    </row>
    <row r="171" spans="1:8" ht="31.5">
      <c r="A171" s="4" t="s">
        <v>324</v>
      </c>
      <c r="B171" s="17" t="s">
        <v>18</v>
      </c>
      <c r="C171" s="4" t="s">
        <v>267</v>
      </c>
      <c r="D171" s="4" t="s">
        <v>17</v>
      </c>
      <c r="E171" s="4"/>
      <c r="F171" s="32">
        <v>23</v>
      </c>
      <c r="G171" s="32">
        <v>16.399999999999999</v>
      </c>
      <c r="H171" s="32">
        <f t="shared" si="2"/>
        <v>6.6000000000000014</v>
      </c>
    </row>
    <row r="172" spans="1:8">
      <c r="A172" s="4" t="s">
        <v>325</v>
      </c>
      <c r="B172" s="17" t="s">
        <v>273</v>
      </c>
      <c r="C172" s="4" t="s">
        <v>267</v>
      </c>
      <c r="D172" s="4" t="s">
        <v>17</v>
      </c>
      <c r="E172" s="4" t="s">
        <v>272</v>
      </c>
      <c r="F172" s="32">
        <v>23</v>
      </c>
      <c r="G172" s="32">
        <v>16.399999999999999</v>
      </c>
      <c r="H172" s="32">
        <f t="shared" si="2"/>
        <v>6.6000000000000014</v>
      </c>
    </row>
    <row r="173" spans="1:8">
      <c r="A173" s="2" t="s">
        <v>326</v>
      </c>
      <c r="B173" s="18" t="s">
        <v>276</v>
      </c>
      <c r="C173" s="2" t="s">
        <v>267</v>
      </c>
      <c r="D173" s="2" t="s">
        <v>17</v>
      </c>
      <c r="E173" s="2" t="s">
        <v>275</v>
      </c>
      <c r="F173" s="29">
        <v>23</v>
      </c>
      <c r="G173" s="29">
        <v>16.399999999999999</v>
      </c>
      <c r="H173" s="32">
        <f t="shared" si="2"/>
        <v>6.6000000000000014</v>
      </c>
    </row>
    <row r="174" spans="1:8" ht="31.5">
      <c r="A174" s="4" t="s">
        <v>327</v>
      </c>
      <c r="B174" s="17" t="s">
        <v>328</v>
      </c>
      <c r="C174" s="4" t="s">
        <v>329</v>
      </c>
      <c r="D174" s="4"/>
      <c r="E174" s="4"/>
      <c r="F174" s="32">
        <v>3.5</v>
      </c>
      <c r="G174" s="32">
        <v>0</v>
      </c>
      <c r="H174" s="32">
        <f t="shared" si="2"/>
        <v>3.5</v>
      </c>
    </row>
    <row r="175" spans="1:8" ht="31.5">
      <c r="A175" s="4" t="s">
        <v>330</v>
      </c>
      <c r="B175" s="17" t="s">
        <v>16</v>
      </c>
      <c r="C175" s="4" t="s">
        <v>329</v>
      </c>
      <c r="D175" s="4" t="s">
        <v>15</v>
      </c>
      <c r="E175" s="4"/>
      <c r="F175" s="32">
        <v>3.5</v>
      </c>
      <c r="G175" s="32">
        <v>0</v>
      </c>
      <c r="H175" s="32">
        <f t="shared" si="2"/>
        <v>3.5</v>
      </c>
    </row>
    <row r="176" spans="1:8" ht="31.5">
      <c r="A176" s="4" t="s">
        <v>331</v>
      </c>
      <c r="B176" s="17" t="s">
        <v>18</v>
      </c>
      <c r="C176" s="4" t="s">
        <v>329</v>
      </c>
      <c r="D176" s="4" t="s">
        <v>17</v>
      </c>
      <c r="E176" s="4"/>
      <c r="F176" s="32">
        <v>3.5</v>
      </c>
      <c r="G176" s="32">
        <v>0</v>
      </c>
      <c r="H176" s="32">
        <f t="shared" si="2"/>
        <v>3.5</v>
      </c>
    </row>
    <row r="177" spans="1:8">
      <c r="A177" s="4" t="s">
        <v>332</v>
      </c>
      <c r="B177" s="17" t="s">
        <v>20</v>
      </c>
      <c r="C177" s="4" t="s">
        <v>329</v>
      </c>
      <c r="D177" s="4" t="s">
        <v>17</v>
      </c>
      <c r="E177" s="4" t="s">
        <v>19</v>
      </c>
      <c r="F177" s="32">
        <v>3.5</v>
      </c>
      <c r="G177" s="32">
        <v>0</v>
      </c>
      <c r="H177" s="32">
        <f t="shared" si="2"/>
        <v>3.5</v>
      </c>
    </row>
    <row r="178" spans="1:8">
      <c r="A178" s="2" t="s">
        <v>333</v>
      </c>
      <c r="B178" s="18" t="s">
        <v>22</v>
      </c>
      <c r="C178" s="2" t="s">
        <v>329</v>
      </c>
      <c r="D178" s="2" t="s">
        <v>17</v>
      </c>
      <c r="E178" s="2" t="s">
        <v>21</v>
      </c>
      <c r="F178" s="29">
        <v>3.5</v>
      </c>
      <c r="G178" s="29">
        <v>0</v>
      </c>
      <c r="H178" s="32">
        <f t="shared" si="2"/>
        <v>3.5</v>
      </c>
    </row>
    <row r="179" spans="1:8">
      <c r="A179" s="3"/>
      <c r="B179" s="30" t="s">
        <v>282</v>
      </c>
      <c r="C179" s="3"/>
      <c r="D179" s="3"/>
      <c r="E179" s="3"/>
      <c r="F179" s="31">
        <v>7772.7</v>
      </c>
      <c r="G179" s="31">
        <f>G12+G91+G158</f>
        <v>7480.8</v>
      </c>
      <c r="H179" s="32">
        <f t="shared" si="2"/>
        <v>291.89999999999964</v>
      </c>
    </row>
  </sheetData>
  <mergeCells count="15">
    <mergeCell ref="D1:H1"/>
    <mergeCell ref="B2:H2"/>
    <mergeCell ref="C3:H3"/>
    <mergeCell ref="E8:H8"/>
    <mergeCell ref="C9:C10"/>
    <mergeCell ref="D9:D10"/>
    <mergeCell ref="E9:E10"/>
    <mergeCell ref="A5:H5"/>
    <mergeCell ref="A6:H6"/>
    <mergeCell ref="A8:B8"/>
    <mergeCell ref="A9:A10"/>
    <mergeCell ref="B9:B10"/>
    <mergeCell ref="F9:F10"/>
    <mergeCell ref="G9:G10"/>
    <mergeCell ref="H9:H10"/>
  </mergeCells>
  <pageMargins left="1.1811023622047245" right="0.39370078740157483" top="0.78740157480314965" bottom="0.78740157480314965" header="0.31496062992125984" footer="0.31496062992125984"/>
  <pageSetup paperSize="9" scale="49"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Роспись расходов</vt:lpstr>
      <vt:lpstr>Лист1</vt:lpstr>
      <vt:lpstr>'Роспись расходов'!BFT_Print_Titles</vt:lpstr>
      <vt:lpstr>'Роспись расходов'!LAST_CELL</vt:lpstr>
      <vt:lpstr>Лист1!Заголовки_для_печати</vt:lpstr>
      <vt:lpstr>'Роспись расходов'!Заголовки_для_печати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16fokas</dc:creator>
  <dc:description>POI HSSF rep:2.51.0.102</dc:description>
  <cp:lastModifiedBy>Turovo</cp:lastModifiedBy>
  <cp:lastPrinted>2022-03-17T09:04:59Z</cp:lastPrinted>
  <dcterms:created xsi:type="dcterms:W3CDTF">2021-03-29T09:34:13Z</dcterms:created>
  <dcterms:modified xsi:type="dcterms:W3CDTF">2022-06-14T10:16:14Z</dcterms:modified>
</cp:coreProperties>
</file>